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54" firstSheet="1" activeTab="8"/>
  </bookViews>
  <sheets>
    <sheet name="1-部门收支总表" sheetId="5" r:id="rId1"/>
    <sheet name="2-部门收入总表" sheetId="6" r:id="rId2"/>
    <sheet name="3-部门支出总表" sheetId="7" r:id="rId3"/>
    <sheet name="4-财政拨款收支总表" sheetId="1" r:id="rId4"/>
    <sheet name="5-一般公共预算支出表" sheetId="2" r:id="rId5"/>
    <sheet name="6-一般公共预算基本支出表" sheetId="3" r:id="rId6"/>
    <sheet name="7-政府性基金预算支出表" sheetId="4" r:id="rId7"/>
    <sheet name="8-国有资本经营预算支出表" sheetId="10" r:id="rId8"/>
    <sheet name="9-财政拨款预算“三公”经费支出表" sheetId="8" r:id="rId9"/>
  </sheets>
  <definedNames>
    <definedName name="_xlnm.Print_Area" localSheetId="0">'1-部门收支总表'!$A$1:$D$19</definedName>
    <definedName name="_xlnm.Print_Area" localSheetId="1">'2-部门收入总表'!$A$1:$L$6</definedName>
    <definedName name="_xlnm.Print_Area" localSheetId="3">'4-财政拨款收支总表'!$A$1:$D$18</definedName>
    <definedName name="_xlnm.Print_Area" localSheetId="5">'6-一般公共预算基本支出表'!$A$1:$E$17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<sst xmlns="http://schemas.openxmlformats.org/spreadsheetml/2006/main" count="221" uniqueCount="157">
  <si>
    <t>部门公开表1</t>
  </si>
  <si>
    <t>部门收支总表</t>
  </si>
  <si>
    <t>单位：万元</t>
  </si>
  <si>
    <t>收      入</t>
  </si>
  <si>
    <t>支      出</t>
  </si>
  <si>
    <t>项目</t>
  </si>
  <si>
    <t>预算数</t>
  </si>
  <si>
    <t>一、一般公共预算拨款收入</t>
  </si>
  <si>
    <t>一、科学技术支出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</si>
  <si>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</si>
  <si>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</si>
  <si>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</si>
  <si>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</si>
  <si>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四、事业收入</t>
  </si>
  <si>
    <t>四、住房保障支出</t>
  </si>
  <si>
    <t xml:space="preserve">    其中：财政专户管理资金</t>
  </si>
  <si>
    <t>五、上级财政补助收入</t>
  </si>
  <si>
    <t>六、附属事业单位上缴收入</t>
  </si>
  <si>
    <t>五、事业单位经营收入</t>
  </si>
  <si>
    <t>六、其他收入</t>
  </si>
  <si>
    <t>本年收入合计</t>
  </si>
  <si>
    <t>本年支出合计</t>
  </si>
  <si>
    <t>使用非财政拨款结余</t>
  </si>
  <si>
    <t>结转下年（非财政拨款）</t>
  </si>
  <si>
    <t>上年结转</t>
  </si>
  <si>
    <r>
      <rPr>
        <b/>
        <sz val="10"/>
        <rFont val="宋体"/>
        <charset val="134"/>
      </rPr>
      <t>收</t>
    </r>
    <r>
      <rPr>
        <b/>
        <sz val="10"/>
        <rFont val="Trial"/>
        <charset val="134"/>
      </rPr>
      <t xml:space="preserve">    </t>
    </r>
    <r>
      <rPr>
        <b/>
        <sz val="10"/>
        <rFont val="宋体"/>
        <charset val="134"/>
      </rPr>
      <t>入</t>
    </r>
    <r>
      <rPr>
        <b/>
        <sz val="10"/>
        <rFont val="Trial"/>
        <charset val="134"/>
      </rPr>
      <t xml:space="preserve">    </t>
    </r>
    <r>
      <rPr>
        <b/>
        <sz val="10"/>
        <rFont val="宋体"/>
        <charset val="134"/>
      </rPr>
      <t>总</t>
    </r>
    <r>
      <rPr>
        <b/>
        <sz val="10"/>
        <rFont val="Trial"/>
        <charset val="134"/>
      </rPr>
      <t xml:space="preserve">    </t>
    </r>
    <r>
      <rPr>
        <b/>
        <sz val="10"/>
        <rFont val="宋体"/>
        <charset val="134"/>
      </rPr>
      <t>计</t>
    </r>
  </si>
  <si>
    <r>
      <rPr>
        <b/>
        <sz val="10"/>
        <rFont val="宋体"/>
        <charset val="134"/>
      </rPr>
      <t>支</t>
    </r>
    <r>
      <rPr>
        <b/>
        <sz val="10"/>
        <rFont val="Trial"/>
        <charset val="134"/>
      </rPr>
      <t xml:space="preserve">    </t>
    </r>
    <r>
      <rPr>
        <b/>
        <sz val="10"/>
        <rFont val="宋体"/>
        <charset val="134"/>
      </rPr>
      <t>出</t>
    </r>
    <r>
      <rPr>
        <b/>
        <sz val="10"/>
        <rFont val="Trial"/>
        <charset val="134"/>
      </rPr>
      <t xml:space="preserve">    </t>
    </r>
    <r>
      <rPr>
        <b/>
        <sz val="10"/>
        <rFont val="宋体"/>
        <charset val="134"/>
      </rPr>
      <t>总</t>
    </r>
    <r>
      <rPr>
        <b/>
        <sz val="10"/>
        <rFont val="Trial"/>
        <charset val="134"/>
      </rPr>
      <t xml:space="preserve">    </t>
    </r>
    <r>
      <rPr>
        <b/>
        <sz val="10"/>
        <rFont val="宋体"/>
        <charset val="134"/>
      </rPr>
      <t>计</t>
    </r>
  </si>
  <si>
    <t>部门公开表2</t>
  </si>
  <si>
    <t>部门收入总表</t>
  </si>
  <si>
    <t>合计</t>
  </si>
  <si>
    <t>一般公共预算拨款收入</t>
  </si>
  <si>
    <t>政府性基金预算拨款收入</t>
  </si>
  <si>
    <t>国有资本经营预算拨款收入</t>
  </si>
  <si>
    <t>事业收入</t>
  </si>
  <si>
    <t>事业单位
经营收入</t>
  </si>
  <si>
    <t>上级补助收入</t>
  </si>
  <si>
    <t>附属单位
上缴收入</t>
  </si>
  <si>
    <t>其他收入</t>
  </si>
  <si>
    <t>金额</t>
  </si>
  <si>
    <t>其中:教育收费</t>
  </si>
  <si>
    <t>部门公开表3</t>
  </si>
  <si>
    <t>部门支出总表</t>
  </si>
  <si>
    <t>科目编码</t>
  </si>
  <si>
    <t xml:space="preserve">科目名称
</t>
  </si>
  <si>
    <t>合  计</t>
  </si>
  <si>
    <t>基本支出</t>
  </si>
  <si>
    <t>项目支出</t>
  </si>
  <si>
    <t>上缴上级支出</t>
  </si>
  <si>
    <t>事业单位经营支出</t>
  </si>
  <si>
    <t>对附属单位
补助支出</t>
  </si>
  <si>
    <t>科学技术支出</t>
  </si>
  <si>
    <t xml:space="preserve">    基础研究</t>
  </si>
  <si>
    <t xml:space="preserve">  2060206</t>
  </si>
  <si>
    <t xml:space="preserve">         专项基础科研</t>
  </si>
  <si>
    <t xml:space="preserve">    超长期特别国债安排的支出</t>
  </si>
  <si>
    <t xml:space="preserve">  2069803</t>
  </si>
  <si>
    <t xml:space="preserve">         技术研究与开发</t>
  </si>
  <si>
    <t>208</t>
  </si>
  <si>
    <t>社会保障和就业支出</t>
  </si>
  <si>
    <t xml:space="preserve">    行政事业单位养老支出</t>
  </si>
  <si>
    <t xml:space="preserve">  2080502</t>
  </si>
  <si>
    <t xml:space="preserve">         事业单位离退休</t>
  </si>
  <si>
    <t xml:space="preserve">  2080505</t>
  </si>
  <si>
    <t xml:space="preserve">         机关事业单位基本养老保险缴费支出</t>
  </si>
  <si>
    <t xml:space="preserve">  2080506</t>
  </si>
  <si>
    <t xml:space="preserve"> 机关事业单位职业年金缴费支出</t>
  </si>
  <si>
    <t>210</t>
  </si>
  <si>
    <t>卫生健康支出</t>
  </si>
  <si>
    <t xml:space="preserve">    公立医院</t>
  </si>
  <si>
    <t xml:space="preserve">  2100202</t>
  </si>
  <si>
    <t xml:space="preserve">         中医（民族）医院</t>
  </si>
  <si>
    <t>221</t>
  </si>
  <si>
    <t>住房保障支出</t>
  </si>
  <si>
    <t>22102</t>
  </si>
  <si>
    <t>　　 住房改革支出</t>
  </si>
  <si>
    <t xml:space="preserve">  2210201</t>
  </si>
  <si>
    <t xml:space="preserve">          住房公积金</t>
  </si>
  <si>
    <t xml:space="preserve">  2210202</t>
  </si>
  <si>
    <t xml:space="preserve">          提租补贴</t>
  </si>
  <si>
    <t xml:space="preserve">  2210203</t>
  </si>
  <si>
    <t xml:space="preserve">          购房补贴</t>
  </si>
  <si>
    <t>部门公开表4</t>
  </si>
  <si>
    <t>财政拨款收支总表</t>
  </si>
  <si>
    <t xml:space="preserve">                单位：万元</t>
  </si>
  <si>
    <t>一、本年收入</t>
  </si>
  <si>
    <t>一、本年支出</t>
  </si>
  <si>
    <t>（一）一般公共预算拨款</t>
  </si>
  <si>
    <t>（一）科学技术支出</t>
  </si>
  <si>
    <t>（二）政府性基金预算拨款</t>
  </si>
  <si>
    <r>
      <rPr>
        <sz val="10"/>
        <rFont val="宋体"/>
        <charset val="134"/>
      </rPr>
      <t>（二）</t>
    </r>
    <r>
      <rPr>
        <sz val="10"/>
        <rFont val="宋体"/>
        <charset val="134"/>
      </rPr>
      <t>社会保障和就业支出</t>
    </r>
  </si>
  <si>
    <t>（三）国有资本经营预算拨款</t>
  </si>
  <si>
    <t>（三）卫生健康支出</t>
  </si>
  <si>
    <t>（四）住房保障支出</t>
  </si>
  <si>
    <t>二、上年结转</t>
  </si>
  <si>
    <t>二、结转下年</t>
  </si>
  <si>
    <t>部门公开表5</t>
  </si>
  <si>
    <t>一般公共预算支出表</t>
  </si>
  <si>
    <t>功能分类科目</t>
  </si>
  <si>
    <t>2026年预算数</t>
  </si>
  <si>
    <t>科目名称</t>
  </si>
  <si>
    <t>年初预算数</t>
  </si>
  <si>
    <t>扣除中央基建投资后预算数</t>
  </si>
  <si>
    <t>小计</t>
  </si>
  <si>
    <t xml:space="preserve">   2060206</t>
  </si>
  <si>
    <t xml:space="preserve">   2080502</t>
  </si>
  <si>
    <t xml:space="preserve">   2080505</t>
  </si>
  <si>
    <t xml:space="preserve">   2080506</t>
  </si>
  <si>
    <t>　　住房改革支出</t>
  </si>
  <si>
    <t xml:space="preserve">   2210201</t>
  </si>
  <si>
    <t xml:space="preserve">   2210202</t>
  </si>
  <si>
    <t xml:space="preserve">   2210203</t>
  </si>
  <si>
    <t>部门公开表6</t>
  </si>
  <si>
    <t>一般公共预算基本支出表</t>
  </si>
  <si>
    <t>部门预算支出经济分类科目</t>
  </si>
  <si>
    <t>2026年基本支出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</si>
  <si>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</si>
  <si>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</si>
  <si>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</si>
  <si>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</si>
  <si>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</si>
  <si>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</si>
  <si>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</si>
  <si>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</si>
  <si>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30108</t>
  </si>
  <si>
    <t>机关事业单位基本养老保险缴费</t>
  </si>
  <si>
    <t>30109</t>
  </si>
  <si>
    <t>职业年金缴费</t>
  </si>
  <si>
    <t>30113</t>
  </si>
  <si>
    <t>住房公积金</t>
  </si>
  <si>
    <t>302</t>
  </si>
  <si>
    <t>商品和服务支出</t>
  </si>
  <si>
    <t>30209</t>
  </si>
  <si>
    <t>物业管理费</t>
  </si>
  <si>
    <t>303</t>
  </si>
  <si>
    <t>对个人和家庭的补助</t>
  </si>
  <si>
    <t>30301</t>
  </si>
  <si>
    <t>离休费</t>
  </si>
  <si>
    <t>30302</t>
  </si>
  <si>
    <t>退休费</t>
  </si>
  <si>
    <t>部门公开表7</t>
  </si>
  <si>
    <t>政府性基金预算支出表</t>
  </si>
  <si>
    <t>单位:万元</t>
  </si>
  <si>
    <t>2026年政府性基金预算支出</t>
  </si>
  <si>
    <r>
      <rPr>
        <sz val="10"/>
        <rFont val="宋体"/>
        <charset val="134"/>
      </rPr>
      <t>注：</t>
    </r>
    <r>
      <rPr>
        <sz val="10"/>
        <rFont val="Arial"/>
        <charset val="134"/>
      </rPr>
      <t>2026</t>
    </r>
    <r>
      <rPr>
        <sz val="10"/>
        <rFont val="宋体"/>
        <charset val="134"/>
      </rPr>
      <t>年中国中医科学院西苑医院无政府性基金预算支出。</t>
    </r>
  </si>
  <si>
    <t>部门公开表8</t>
  </si>
  <si>
    <t>国有资本经营预算支出表</t>
  </si>
  <si>
    <t>2026年国有资本经营预算支出</t>
  </si>
  <si>
    <t>合   计</t>
  </si>
  <si>
    <r>
      <rPr>
        <sz val="10"/>
        <rFont val="宋体"/>
        <charset val="134"/>
      </rPr>
      <t>注：</t>
    </r>
    <r>
      <rPr>
        <sz val="10"/>
        <rFont val="Arial"/>
        <charset val="134"/>
      </rPr>
      <t>2026</t>
    </r>
    <r>
      <rPr>
        <sz val="10"/>
        <rFont val="宋体"/>
        <charset val="134"/>
      </rPr>
      <t>年中国中医科学院西苑医院无国有资本经营预算支出。</t>
    </r>
  </si>
  <si>
    <t>部门公开表9</t>
  </si>
  <si>
    <t>财政拨款预算“三公”经费支出表</t>
  </si>
  <si>
    <t>因公出国（境）费</t>
  </si>
  <si>
    <t>公务用车购置及运行费</t>
  </si>
  <si>
    <t>公务接待费</t>
  </si>
  <si>
    <t>公务用车
购置费</t>
  </si>
  <si>
    <t>公务用车
运行费</t>
  </si>
  <si>
    <r>
      <rPr>
        <sz val="10"/>
        <rFont val="宋体"/>
        <charset val="134"/>
      </rPr>
      <t>注：2026年</t>
    </r>
    <r>
      <rPr>
        <sz val="10"/>
        <color rgb="FF000000"/>
        <rFont val="宋体"/>
        <charset val="134"/>
      </rPr>
      <t>中国中医科学院西苑医院无财政拨款“三公”经费预算支出。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</si>
</sst>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&quot;&quot;;\-#,##0.00&quot;&quot;;&quot;&quot;"/>
  </numFmts>
  <fonts count="39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10"/>
      <name val="Trial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i/>
      <sz val="10"/>
      <color indexed="8"/>
      <name val="宋体"/>
      <charset val="134"/>
    </font>
    <font>
      <sz val="10"/>
      <name val="Arial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b/>
      <sz val="10"/>
      <color rgb="FF000100"/>
      <name val="宋体"/>
      <charset val="134"/>
    </font>
    <font>
      <sz val="10"/>
      <color rgb="FF000100"/>
      <name val="宋体"/>
      <charset val="134"/>
    </font>
    <font>
      <b/>
      <sz val="9"/>
      <color indexed="8"/>
      <name val="宋体"/>
      <charset val="134"/>
    </font>
    <font>
      <b/>
      <sz val="10"/>
      <name val="T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2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3" applyNumberFormat="0" applyAlignment="0" applyProtection="0">
      <alignment vertical="center"/>
    </xf>
    <xf numFmtId="0" fontId="28" fillId="4" borderId="24" applyNumberFormat="0" applyAlignment="0" applyProtection="0">
      <alignment vertical="center"/>
    </xf>
    <xf numFmtId="0" fontId="29" fillId="4" borderId="23" applyNumberFormat="0" applyAlignment="0" applyProtection="0">
      <alignment vertical="center"/>
    </xf>
    <xf numFmtId="0" fontId="30" fillId="5" borderId="25" applyNumberFormat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10" fillId="0" borderId="0"/>
    <xf numFmtId="43" fontId="5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1" fillId="0" borderId="0" xfId="59" applyFont="1" applyAlignment="1">
      <alignment vertical="center"/>
    </xf>
    <xf numFmtId="0" fontId="0" fillId="0" borderId="0" xfId="59" applyAlignment="1">
      <alignment vertical="center"/>
    </xf>
    <xf numFmtId="0" fontId="2" fillId="0" borderId="0" xfId="59" applyFont="1" applyAlignment="1">
      <alignment horizontal="right" vertical="center"/>
    </xf>
    <xf numFmtId="0" fontId="3" fillId="0" borderId="0" xfId="59" applyFont="1" applyAlignment="1">
      <alignment horizontal="center" vertical="center"/>
    </xf>
    <xf numFmtId="0" fontId="1" fillId="0" borderId="1" xfId="59" applyFont="1" applyBorder="1" applyAlignment="1">
      <alignment vertical="center"/>
    </xf>
    <xf numFmtId="0" fontId="1" fillId="0" borderId="1" xfId="59" applyFont="1" applyBorder="1" applyAlignment="1">
      <alignment horizontal="right" vertical="center"/>
    </xf>
    <xf numFmtId="0" fontId="2" fillId="0" borderId="2" xfId="59" applyFont="1" applyBorder="1" applyAlignment="1">
      <alignment horizontal="center" vertical="center" wrapText="1"/>
    </xf>
    <xf numFmtId="0" fontId="2" fillId="0" borderId="3" xfId="59" applyFont="1" applyBorder="1" applyAlignment="1">
      <alignment horizontal="center" vertical="center" wrapText="1"/>
    </xf>
    <xf numFmtId="0" fontId="2" fillId="0" borderId="4" xfId="59" applyFont="1" applyBorder="1" applyAlignment="1">
      <alignment horizontal="center" vertical="center" wrapText="1"/>
    </xf>
    <xf numFmtId="49" fontId="2" fillId="0" borderId="5" xfId="59" applyNumberFormat="1" applyFont="1" applyBorder="1" applyAlignment="1">
      <alignment horizontal="center" vertical="center" wrapText="1"/>
    </xf>
    <xf numFmtId="49" fontId="2" fillId="0" borderId="2" xfId="59" applyNumberFormat="1" applyFont="1" applyBorder="1" applyAlignment="1">
      <alignment horizontal="center" vertical="center" wrapText="1"/>
    </xf>
    <xf numFmtId="49" fontId="4" fillId="0" borderId="3" xfId="59" applyNumberFormat="1" applyFont="1" applyBorder="1" applyAlignment="1">
      <alignment horizontal="center" vertical="center" wrapText="1"/>
    </xf>
    <xf numFmtId="49" fontId="4" fillId="0" borderId="4" xfId="59" applyNumberFormat="1" applyFont="1" applyBorder="1" applyAlignment="1">
      <alignment horizontal="center" vertical="center" wrapText="1"/>
    </xf>
    <xf numFmtId="49" fontId="4" fillId="0" borderId="6" xfId="59" applyNumberFormat="1" applyFont="1" applyBorder="1" applyAlignment="1">
      <alignment horizontal="center" vertical="center" wrapText="1"/>
    </xf>
    <xf numFmtId="49" fontId="2" fillId="0" borderId="6" xfId="59" applyNumberFormat="1" applyFont="1" applyBorder="1" applyAlignment="1">
      <alignment horizontal="center" vertical="center" wrapText="1"/>
    </xf>
    <xf numFmtId="0" fontId="2" fillId="0" borderId="7" xfId="59" applyFont="1" applyBorder="1" applyAlignment="1">
      <alignment horizontal="center" vertical="center" wrapText="1"/>
    </xf>
    <xf numFmtId="176" fontId="2" fillId="0" borderId="7" xfId="59" applyNumberFormat="1" applyFont="1" applyBorder="1" applyAlignment="1">
      <alignment horizontal="right" vertical="center"/>
    </xf>
    <xf numFmtId="0" fontId="2" fillId="0" borderId="0" xfId="50" applyFont="1" applyFill="1" applyAlignment="1">
      <alignment horizontal="left" vertical="center"/>
    </xf>
    <xf numFmtId="0" fontId="5" fillId="0" borderId="0" xfId="52" applyFill="1" applyBorder="1" applyAlignment="1">
      <alignment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6" fillId="0" borderId="1" xfId="52" applyFont="1" applyFill="1" applyBorder="1" applyAlignment="1">
      <alignment vertical="center"/>
    </xf>
    <xf numFmtId="0" fontId="5" fillId="0" borderId="1" xfId="52" applyFill="1" applyBorder="1" applyAlignment="1">
      <alignment vertical="center"/>
    </xf>
    <xf numFmtId="0" fontId="5" fillId="0" borderId="1" xfId="52" applyFill="1" applyBorder="1" applyAlignment="1">
      <alignment horizontal="center" vertical="center"/>
    </xf>
    <xf numFmtId="0" fontId="7" fillId="0" borderId="0" xfId="52" applyFont="1" applyFill="1" applyBorder="1" applyAlignment="1">
      <alignment horizontal="right" vertical="center"/>
    </xf>
    <xf numFmtId="0" fontId="7" fillId="0" borderId="7" xfId="52" applyFont="1" applyFill="1" applyBorder="1" applyAlignment="1">
      <alignment horizontal="center" vertical="center" wrapText="1"/>
    </xf>
    <xf numFmtId="0" fontId="8" fillId="0" borderId="7" xfId="58" applyFont="1" applyFill="1" applyBorder="1" applyAlignment="1">
      <alignment horizontal="center" vertical="center" wrapText="1"/>
    </xf>
    <xf numFmtId="0" fontId="2" fillId="0" borderId="7" xfId="60" applyFont="1" applyBorder="1" applyAlignment="1">
      <alignment vertical="center"/>
    </xf>
    <xf numFmtId="49" fontId="9" fillId="0" borderId="6" xfId="52" applyNumberFormat="1" applyFont="1" applyFill="1" applyBorder="1" applyAlignment="1">
      <alignment horizontal="center" vertical="center"/>
    </xf>
    <xf numFmtId="0" fontId="7" fillId="0" borderId="6" xfId="52" applyFont="1" applyFill="1" applyBorder="1" applyAlignment="1">
      <alignment vertical="center" wrapText="1"/>
    </xf>
    <xf numFmtId="49" fontId="9" fillId="0" borderId="7" xfId="52" applyNumberFormat="1" applyFont="1" applyFill="1" applyBorder="1" applyAlignment="1">
      <alignment horizontal="center" vertical="center"/>
    </xf>
    <xf numFmtId="49" fontId="7" fillId="0" borderId="7" xfId="52" applyNumberFormat="1" applyFont="1" applyFill="1" applyBorder="1" applyAlignment="1">
      <alignment horizontal="left" vertical="center"/>
    </xf>
    <xf numFmtId="49" fontId="7" fillId="0" borderId="7" xfId="52" applyNumberFormat="1" applyFont="1" applyFill="1" applyBorder="1" applyAlignment="1">
      <alignment horizontal="center" vertical="center"/>
    </xf>
    <xf numFmtId="0" fontId="2" fillId="0" borderId="7" xfId="60" applyFont="1" applyBorder="1" applyAlignment="1">
      <alignment horizontal="center" vertical="center"/>
    </xf>
    <xf numFmtId="49" fontId="7" fillId="0" borderId="7" xfId="52" applyNumberFormat="1" applyFont="1" applyFill="1" applyBorder="1" applyAlignment="1">
      <alignment vertical="center"/>
    </xf>
    <xf numFmtId="49" fontId="7" fillId="0" borderId="2" xfId="52" applyNumberFormat="1" applyFont="1" applyFill="1" applyBorder="1" applyAlignment="1">
      <alignment horizontal="center" vertical="center"/>
    </xf>
    <xf numFmtId="49" fontId="7" fillId="0" borderId="4" xfId="52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2" fillId="0" borderId="0" xfId="0" applyNumberFormat="1" applyFont="1" applyFill="1" applyAlignment="1" applyProtection="1">
      <alignment vertical="center" wrapText="1"/>
    </xf>
    <xf numFmtId="0" fontId="11" fillId="0" borderId="0" xfId="0" applyNumberFormat="1" applyFont="1" applyFill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2" fillId="0" borderId="0" xfId="0" applyFont="1">
      <alignment vertical="center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7" xfId="59" applyFont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 wrapText="1"/>
    </xf>
    <xf numFmtId="4" fontId="12" fillId="0" borderId="7" xfId="0" applyNumberFormat="1" applyFont="1" applyFill="1" applyBorder="1" applyAlignment="1" applyProtection="1">
      <alignment horizontal="right" vertical="center"/>
    </xf>
    <xf numFmtId="0" fontId="12" fillId="0" borderId="7" xfId="0" applyFont="1" applyFill="1" applyBorder="1" applyAlignment="1">
      <alignment horizontal="right" vertical="center"/>
    </xf>
    <xf numFmtId="0" fontId="2" fillId="0" borderId="10" xfId="60" applyFont="1" applyBorder="1" applyAlignment="1">
      <alignment horizontal="left" vertical="center" indent="1"/>
    </xf>
    <xf numFmtId="4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center" vertical="center"/>
    </xf>
    <xf numFmtId="4" fontId="12" fillId="0" borderId="7" xfId="0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0" xfId="59" applyFont="1" applyAlignment="1">
      <alignment vertical="center"/>
    </xf>
    <xf numFmtId="0" fontId="2" fillId="0" borderId="0" xfId="59" applyFont="1" applyAlignment="1">
      <alignment vertical="center"/>
    </xf>
    <xf numFmtId="0" fontId="1" fillId="0" borderId="0" xfId="59" applyFont="1" applyAlignment="1">
      <alignment horizontal="right" vertical="center"/>
    </xf>
    <xf numFmtId="0" fontId="2" fillId="0" borderId="7" xfId="59" applyFont="1" applyFill="1" applyBorder="1" applyAlignment="1">
      <alignment horizontal="center" vertical="center"/>
    </xf>
    <xf numFmtId="177" fontId="12" fillId="0" borderId="9" xfId="0" applyNumberFormat="1" applyFont="1" applyFill="1" applyBorder="1" applyAlignment="1">
      <alignment horizontal="right" vertical="center"/>
    </xf>
    <xf numFmtId="177" fontId="2" fillId="0" borderId="9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left" vertical="center" indent="1"/>
    </xf>
    <xf numFmtId="0" fontId="2" fillId="0" borderId="9" xfId="0" applyFont="1" applyFill="1" applyBorder="1" applyAlignment="1">
      <alignment horizontal="left" vertical="center" wrapText="1" inden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0" fillId="0" borderId="0" xfId="60"/>
    <xf numFmtId="0" fontId="2" fillId="0" borderId="0" xfId="60" applyNumberFormat="1" applyFont="1" applyFill="1" applyAlignment="1" applyProtection="1">
      <alignment vertical="center" wrapText="1"/>
    </xf>
    <xf numFmtId="0" fontId="1" fillId="0" borderId="0" xfId="60" applyNumberFormat="1" applyFont="1" applyFill="1" applyAlignment="1" applyProtection="1">
      <alignment vertical="center" wrapText="1"/>
    </xf>
    <xf numFmtId="0" fontId="3" fillId="0" borderId="0" xfId="60" applyNumberFormat="1" applyFont="1" applyFill="1" applyAlignment="1" applyProtection="1">
      <alignment horizontal="center" vertical="center" wrapText="1"/>
    </xf>
    <xf numFmtId="0" fontId="1" fillId="0" borderId="1" xfId="60" applyNumberFormat="1" applyFont="1" applyFill="1" applyBorder="1" applyAlignment="1" applyProtection="1">
      <alignment vertical="center" wrapText="1"/>
    </xf>
    <xf numFmtId="0" fontId="1" fillId="0" borderId="0" xfId="60" applyNumberFormat="1" applyFont="1" applyFill="1" applyBorder="1" applyAlignment="1" applyProtection="1">
      <alignment vertical="center" wrapText="1"/>
    </xf>
    <xf numFmtId="0" fontId="1" fillId="0" borderId="0" xfId="60" applyNumberFormat="1" applyFont="1" applyFill="1" applyAlignment="1" applyProtection="1">
      <alignment horizontal="right" vertical="center"/>
    </xf>
    <xf numFmtId="0" fontId="2" fillId="0" borderId="7" xfId="60" applyNumberFormat="1" applyFont="1" applyFill="1" applyBorder="1" applyAlignment="1" applyProtection="1">
      <alignment horizontal="center" vertical="center" wrapText="1"/>
    </xf>
    <xf numFmtId="0" fontId="2" fillId="0" borderId="5" xfId="60" applyNumberFormat="1" applyFont="1" applyFill="1" applyBorder="1" applyAlignment="1" applyProtection="1">
      <alignment horizontal="center" vertical="center" wrapText="1"/>
    </xf>
    <xf numFmtId="0" fontId="2" fillId="0" borderId="6" xfId="60" applyNumberFormat="1" applyFont="1" applyFill="1" applyBorder="1" applyAlignment="1" applyProtection="1">
      <alignment horizontal="center" vertical="center" wrapText="1"/>
    </xf>
    <xf numFmtId="0" fontId="2" fillId="0" borderId="13" xfId="60" applyNumberFormat="1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>
      <alignment horizontal="left" vertical="center" wrapText="1"/>
    </xf>
    <xf numFmtId="4" fontId="12" fillId="0" borderId="7" xfId="60" applyNumberFormat="1" applyFont="1" applyFill="1" applyBorder="1" applyAlignment="1" applyProtection="1">
      <alignment horizontal="right" vertical="center"/>
    </xf>
    <xf numFmtId="43" fontId="12" fillId="0" borderId="7" xfId="60" applyNumberFormat="1" applyFont="1" applyFill="1" applyBorder="1" applyAlignment="1" applyProtection="1">
      <alignment horizontal="right" vertical="center"/>
    </xf>
    <xf numFmtId="0" fontId="14" fillId="0" borderId="9" xfId="0" applyNumberFormat="1" applyFont="1" applyFill="1" applyBorder="1" applyAlignment="1">
      <alignment horizontal="left" vertical="center" wrapText="1" indent="1"/>
    </xf>
    <xf numFmtId="49" fontId="12" fillId="0" borderId="7" xfId="59" applyNumberFormat="1" applyFont="1" applyBorder="1" applyAlignment="1">
      <alignment vertical="center"/>
    </xf>
    <xf numFmtId="49" fontId="15" fillId="0" borderId="9" xfId="0" applyNumberFormat="1" applyFont="1" applyFill="1" applyBorder="1" applyAlignment="1">
      <alignment horizontal="left" vertical="center" wrapText="1" indent="1"/>
    </xf>
    <xf numFmtId="49" fontId="2" fillId="0" borderId="7" xfId="59" applyNumberFormat="1" applyFont="1" applyBorder="1" applyAlignment="1">
      <alignment vertical="center"/>
    </xf>
    <xf numFmtId="4" fontId="2" fillId="0" borderId="7" xfId="60" applyNumberFormat="1" applyFont="1" applyFill="1" applyBorder="1" applyAlignment="1" applyProtection="1">
      <alignment horizontal="right" vertical="center"/>
    </xf>
    <xf numFmtId="43" fontId="2" fillId="0" borderId="7" xfId="60" applyNumberFormat="1" applyFont="1" applyFill="1" applyBorder="1" applyAlignment="1" applyProtection="1">
      <alignment horizontal="right" vertical="center"/>
    </xf>
    <xf numFmtId="0" fontId="2" fillId="0" borderId="7" xfId="60" applyFont="1" applyFill="1" applyBorder="1" applyAlignment="1">
      <alignment vertical="center"/>
    </xf>
    <xf numFmtId="49" fontId="2" fillId="0" borderId="7" xfId="59" applyNumberFormat="1" applyFont="1" applyBorder="1" applyAlignment="1">
      <alignment horizontal="left" vertical="center"/>
    </xf>
    <xf numFmtId="49" fontId="2" fillId="0" borderId="7" xfId="59" applyNumberFormat="1" applyFont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 applyProtection="1">
      <alignment vertical="center" wrapText="1"/>
    </xf>
    <xf numFmtId="43" fontId="12" fillId="0" borderId="7" xfId="60" applyNumberFormat="1" applyFont="1" applyFill="1" applyBorder="1" applyAlignment="1">
      <alignment vertical="center"/>
    </xf>
    <xf numFmtId="0" fontId="16" fillId="0" borderId="17" xfId="0" applyFont="1" applyFill="1" applyBorder="1" applyAlignment="1" applyProtection="1">
      <alignment vertical="center" wrapText="1"/>
    </xf>
    <xf numFmtId="0" fontId="6" fillId="0" borderId="17" xfId="0" applyFont="1" applyFill="1" applyBorder="1" applyAlignment="1" applyProtection="1">
      <alignment vertical="center" wrapText="1"/>
    </xf>
    <xf numFmtId="0" fontId="2" fillId="0" borderId="2" xfId="60" applyFont="1" applyBorder="1" applyAlignment="1">
      <alignment horizontal="center" vertical="center"/>
    </xf>
    <xf numFmtId="0" fontId="2" fillId="0" borderId="4" xfId="60" applyFont="1" applyBorder="1" applyAlignment="1">
      <alignment horizontal="center" vertical="center"/>
    </xf>
    <xf numFmtId="0" fontId="2" fillId="0" borderId="0" xfId="60" applyFont="1" applyFill="1"/>
    <xf numFmtId="0" fontId="2" fillId="0" borderId="7" xfId="59" applyFont="1" applyFill="1" applyBorder="1" applyAlignment="1">
      <alignment vertical="center"/>
    </xf>
    <xf numFmtId="43" fontId="2" fillId="0" borderId="7" xfId="59" applyNumberFormat="1" applyFont="1" applyFill="1" applyBorder="1" applyAlignment="1">
      <alignment vertical="center"/>
    </xf>
    <xf numFmtId="43" fontId="2" fillId="0" borderId="7" xfId="59" applyNumberFormat="1" applyFont="1" applyFill="1" applyBorder="1" applyAlignment="1">
      <alignment horizontal="right" vertical="center"/>
    </xf>
    <xf numFmtId="43" fontId="2" fillId="0" borderId="9" xfId="0" applyNumberFormat="1" applyFont="1" applyFill="1" applyBorder="1" applyAlignment="1">
      <alignment horizontal="right" vertical="center"/>
    </xf>
    <xf numFmtId="0" fontId="12" fillId="0" borderId="7" xfId="59" applyFont="1" applyFill="1" applyBorder="1" applyAlignment="1">
      <alignment horizontal="center" vertical="center"/>
    </xf>
    <xf numFmtId="43" fontId="17" fillId="0" borderId="7" xfId="59" applyNumberFormat="1" applyFont="1" applyFill="1" applyBorder="1" applyAlignment="1">
      <alignment horizontal="right" vertical="center"/>
    </xf>
    <xf numFmtId="0" fontId="0" fillId="0" borderId="0" xfId="59" applyFont="1" applyAlignment="1">
      <alignment vertical="center"/>
    </xf>
    <xf numFmtId="0" fontId="12" fillId="0" borderId="5" xfId="59" applyFont="1" applyBorder="1" applyAlignment="1">
      <alignment horizontal="center" vertical="center"/>
    </xf>
    <xf numFmtId="0" fontId="12" fillId="0" borderId="5" xfId="59" applyFont="1" applyBorder="1" applyAlignment="1">
      <alignment horizontal="center" vertical="center" wrapText="1"/>
    </xf>
    <xf numFmtId="0" fontId="12" fillId="0" borderId="5" xfId="59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left" vertical="center" wrapText="1"/>
    </xf>
    <xf numFmtId="43" fontId="17" fillId="0" borderId="7" xfId="59" applyNumberFormat="1" applyFont="1" applyBorder="1" applyAlignment="1">
      <alignment horizontal="right" vertical="center"/>
    </xf>
    <xf numFmtId="0" fontId="14" fillId="0" borderId="14" xfId="0" applyNumberFormat="1" applyFont="1" applyFill="1" applyBorder="1" applyAlignment="1">
      <alignment horizontal="left" vertical="center" wrapText="1" indent="1"/>
    </xf>
    <xf numFmtId="49" fontId="12" fillId="0" borderId="6" xfId="59" applyNumberFormat="1" applyFont="1" applyBorder="1" applyAlignment="1">
      <alignment vertical="center"/>
    </xf>
    <xf numFmtId="43" fontId="4" fillId="0" borderId="7" xfId="59" applyNumberFormat="1" applyFont="1" applyBorder="1" applyAlignment="1">
      <alignment horizontal="right" vertical="center"/>
    </xf>
    <xf numFmtId="0" fontId="2" fillId="0" borderId="7" xfId="59" applyFont="1" applyBorder="1" applyAlignment="1">
      <alignment horizontal="right" vertical="center"/>
    </xf>
    <xf numFmtId="0" fontId="12" fillId="0" borderId="2" xfId="59" applyFont="1" applyBorder="1" applyAlignment="1">
      <alignment horizontal="center" vertical="center"/>
    </xf>
    <xf numFmtId="0" fontId="12" fillId="0" borderId="4" xfId="59" applyFont="1" applyBorder="1" applyAlignment="1">
      <alignment horizontal="center" vertical="center"/>
    </xf>
    <xf numFmtId="0" fontId="12" fillId="0" borderId="7" xfId="59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3" fontId="2" fillId="0" borderId="7" xfId="0" applyNumberFormat="1" applyFont="1" applyBorder="1" applyAlignment="1">
      <alignment horizontal="right" vertical="center" wrapText="1"/>
    </xf>
    <xf numFmtId="43" fontId="2" fillId="0" borderId="7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12" fillId="0" borderId="7" xfId="59" applyFont="1" applyBorder="1" applyAlignment="1">
      <alignment horizontal="center" vertical="center"/>
    </xf>
    <xf numFmtId="0" fontId="2" fillId="0" borderId="7" xfId="59" applyFont="1" applyBorder="1" applyAlignment="1">
      <alignment vertical="center"/>
    </xf>
    <xf numFmtId="43" fontId="2" fillId="0" borderId="7" xfId="59" applyNumberFormat="1" applyFont="1" applyBorder="1" applyAlignment="1">
      <alignment vertical="center"/>
    </xf>
    <xf numFmtId="0" fontId="4" fillId="0" borderId="7" xfId="59" applyFont="1" applyBorder="1" applyAlignment="1">
      <alignment horizontal="right" vertical="center"/>
    </xf>
    <xf numFmtId="43" fontId="12" fillId="0" borderId="7" xfId="59" applyNumberFormat="1" applyFont="1" applyBorder="1" applyAlignment="1">
      <alignment vertical="center"/>
    </xf>
    <xf numFmtId="43" fontId="2" fillId="0" borderId="7" xfId="59" applyNumberFormat="1" applyFont="1" applyBorder="1" applyAlignment="1">
      <alignment horizontal="right" vertical="center"/>
    </xf>
    <xf numFmtId="0" fontId="12" fillId="0" borderId="5" xfId="59" applyFont="1" applyBorder="1" applyAlignment="1" quotePrefix="1">
      <alignment horizontal="center" vertical="center"/>
    </xf>
    <xf numFmtId="0" fontId="12" fillId="0" borderId="5" xfId="59" applyFont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2 4" xfId="52"/>
    <cellStyle name="常规 3" xfId="53"/>
    <cellStyle name="常规 3 2" xfId="54"/>
    <cellStyle name="常规 3 3" xfId="55"/>
    <cellStyle name="常规 3 4" xfId="56"/>
    <cellStyle name="常规 4" xfId="57"/>
    <cellStyle name="常规 5" xfId="58"/>
    <cellStyle name="常规_04-分类改革-预算表" xfId="59"/>
    <cellStyle name="常规_2015年蓝本格式" xfId="60"/>
    <cellStyle name="千位分隔 2" xfId="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showGridLines="0" showZeros="0" workbookViewId="0">
      <selection activeCell="D19" sqref="D19"/>
    </sheetView>
  </sheetViews>
  <sheetFormatPr defaultColWidth="9" defaultRowHeight="14.25" outlineLevelCol="3"/>
  <cols>
    <col min="1" max="1" width="41" style="2" customWidth="1"/>
    <col min="2" max="2" width="30.625" style="2" customWidth="1"/>
    <col min="3" max="3" width="41" style="2" customWidth="1"/>
    <col min="4" max="4" width="30.625" style="2" customWidth="1"/>
    <col min="5" max="16384" width="9" style="2"/>
  </cols>
  <sheetData>
    <row r="1" s="62" customFormat="1" ht="13.5" customHeight="1" spans="1:4">
      <c r="A1" s="63"/>
      <c r="D1" s="3" t="s">
        <v>0</v>
      </c>
    </row>
    <row r="2" ht="27.75" customHeight="1" spans="1:4">
      <c r="A2" s="4" t="s">
        <v>1</v>
      </c>
      <c r="B2" s="4"/>
      <c r="C2" s="4"/>
      <c r="D2" s="4"/>
    </row>
    <row r="3" ht="15" customHeight="1" spans="1:4">
      <c r="A3" s="1"/>
      <c r="B3" s="1"/>
      <c r="C3" s="1"/>
      <c r="D3" s="64" t="s">
        <v>2</v>
      </c>
    </row>
    <row r="4" ht="30" customHeight="1" spans="1:4">
      <c r="A4" s="120" t="s">
        <v>3</v>
      </c>
      <c r="B4" s="121"/>
      <c r="C4" s="140" t="s">
        <v>4</v>
      </c>
      <c r="D4" s="140"/>
    </row>
    <row r="5" ht="30" customHeight="1" spans="1:4">
      <c r="A5" s="107" t="s">
        <v>5</v>
      </c>
      <c r="B5" s="107" t="s">
        <v>6</v>
      </c>
      <c r="C5" s="140" t="s">
        <v>5</v>
      </c>
      <c r="D5" s="140" t="s">
        <v>6</v>
      </c>
    </row>
    <row r="6" ht="26.25" customHeight="1" spans="1:4">
      <c r="A6" s="141" t="s">
        <v>7</v>
      </c>
      <c r="B6" s="142">
        <v>26189.87</v>
      </c>
      <c r="C6" s="141" t="s">
        <v>8</v>
      </c>
      <c r="D6" s="142">
        <v>8925.86</v>
      </c>
    </row>
    <row r="7" ht="26.25" customHeight="1" spans="1:4">
      <c r="A7" s="141" t="s">
        <v>9</v>
      </c>
      <c r="B7" s="141"/>
      <c r="C7" s="141" t="s">
        <v>10</v>
      </c>
      <c r="D7" s="142">
        <v>7852.66</v>
      </c>
    </row>
    <row r="8" ht="26.25" customHeight="1" spans="1:4">
      <c r="A8" s="141" t="s">
        <v>11</v>
      </c>
      <c r="B8" s="141"/>
      <c r="C8" s="141" t="s">
        <v>12</v>
      </c>
      <c r="D8" s="142">
        <v>371383.39</v>
      </c>
    </row>
    <row r="9" ht="26.25" customHeight="1" spans="1:4">
      <c r="A9" s="141" t="s">
        <v>13</v>
      </c>
      <c r="B9" s="142">
        <v>305102.16</v>
      </c>
      <c r="C9" s="141" t="s">
        <v>14</v>
      </c>
      <c r="D9" s="142">
        <v>9976.33</v>
      </c>
    </row>
    <row r="10" ht="26.25" customHeight="1" spans="1:4">
      <c r="A10" s="141" t="s">
        <v>15</v>
      </c>
      <c r="B10" s="141"/>
      <c r="D10" s="143"/>
    </row>
    <row r="11" ht="26.25" customHeight="1" spans="1:4">
      <c r="A11" s="141" t="s">
        <v>16</v>
      </c>
      <c r="B11" s="141"/>
      <c r="C11" s="141"/>
      <c r="D11" s="143"/>
    </row>
    <row r="12" ht="26.25" customHeight="1" spans="1:4">
      <c r="A12" s="141" t="s">
        <v>17</v>
      </c>
      <c r="B12" s="141"/>
      <c r="C12" s="141"/>
      <c r="D12" s="143"/>
    </row>
    <row r="13" ht="26.25" customHeight="1" spans="1:4">
      <c r="A13" s="141" t="s">
        <v>18</v>
      </c>
      <c r="B13" s="141"/>
      <c r="C13" s="141"/>
      <c r="D13" s="119"/>
    </row>
    <row r="14" ht="26.25" customHeight="1" spans="1:4">
      <c r="A14" s="141" t="s">
        <v>19</v>
      </c>
      <c r="B14" s="142">
        <v>15979.18</v>
      </c>
      <c r="C14" s="63"/>
      <c r="D14" s="141"/>
    </row>
    <row r="15" ht="26.25" customHeight="1" spans="1:4">
      <c r="A15" s="141"/>
      <c r="B15" s="141"/>
      <c r="C15" s="141"/>
      <c r="D15" s="141"/>
    </row>
    <row r="16" ht="26.25" customHeight="1" spans="1:4">
      <c r="A16" s="140" t="s">
        <v>20</v>
      </c>
      <c r="B16" s="144">
        <v>347271.21</v>
      </c>
      <c r="C16" s="140" t="s">
        <v>21</v>
      </c>
      <c r="D16" s="144">
        <v>398138.24</v>
      </c>
    </row>
    <row r="17" ht="26.25" customHeight="1" spans="1:4">
      <c r="A17" s="141" t="s">
        <v>22</v>
      </c>
      <c r="B17" s="145">
        <v>28930.4</v>
      </c>
      <c r="C17" s="141" t="s">
        <v>23</v>
      </c>
      <c r="D17" s="142">
        <v>39064.13</v>
      </c>
    </row>
    <row r="18" ht="26.25" customHeight="1" spans="1:4">
      <c r="A18" s="141" t="s">
        <v>24</v>
      </c>
      <c r="B18" s="145">
        <v>61000.76</v>
      </c>
      <c r="C18" s="141"/>
      <c r="D18" s="141"/>
    </row>
    <row r="19" ht="26.25" customHeight="1" spans="1:4">
      <c r="A19" s="140" t="s">
        <v>25</v>
      </c>
      <c r="B19" s="144">
        <v>437202.37</v>
      </c>
      <c r="C19" s="140" t="s">
        <v>26</v>
      </c>
      <c r="D19" s="144">
        <v>437202.37</v>
      </c>
    </row>
    <row r="20" ht="19.9" customHeight="1"/>
    <row r="21" ht="19.9" customHeight="1"/>
    <row r="22" ht="19.9" customHeight="1"/>
    <row r="23" ht="19.9" customHeight="1"/>
  </sheetData>
  <mergeCells count="3">
    <mergeCell ref="A2:D2"/>
    <mergeCell ref="A4:B4"/>
    <mergeCell ref="C4:D4"/>
  </mergeCells>
  <printOptions horizontalCentered="1"/>
  <pageMargins left="0.748031496062992" right="0.748031496062992" top="0.984251968503937" bottom="0.984251968503937" header="0.511811023622047" footer="0.511811023622047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zoomScale="130" zoomScaleNormal="130" workbookViewId="0">
      <selection activeCell="F6" sqref="F6"/>
    </sheetView>
  </sheetViews>
  <sheetFormatPr defaultColWidth="9" defaultRowHeight="14.25"/>
  <cols>
    <col min="1" max="1" width="15.5" style="125" customWidth="1"/>
    <col min="2" max="2" width="13.875" style="125" customWidth="1"/>
    <col min="3" max="3" width="11.125" style="125" customWidth="1"/>
    <col min="4" max="4" width="12.375" style="125" customWidth="1"/>
    <col min="5" max="5" width="8.75" style="125" customWidth="1"/>
    <col min="6" max="6" width="12.125" style="125" customWidth="1"/>
    <col min="7" max="8" width="7.875" style="125" customWidth="1"/>
    <col min="9" max="9" width="6.625" style="125" customWidth="1"/>
    <col min="10" max="10" width="7.625" style="125" customWidth="1"/>
    <col min="11" max="12" width="11.125" style="125" customWidth="1"/>
    <col min="13" max="93" width="9.25" style="125" customWidth="1"/>
    <col min="94" max="16384" width="9" style="125"/>
  </cols>
  <sheetData>
    <row r="1" s="123" customFormat="1" ht="13.15" customHeight="1" spans="1:12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3" t="s">
        <v>27</v>
      </c>
    </row>
    <row r="2" ht="22.35" customHeight="1" spans="1:12">
      <c r="A2" s="127" t="s">
        <v>28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ht="16.5" customHeight="1" spans="1:1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5" t="s">
        <v>2</v>
      </c>
    </row>
    <row r="4" s="124" customFormat="1" ht="29.25" customHeight="1" spans="1:12">
      <c r="A4" s="113" t="s">
        <v>29</v>
      </c>
      <c r="B4" s="129" t="s">
        <v>24</v>
      </c>
      <c r="C4" s="113" t="s">
        <v>30</v>
      </c>
      <c r="D4" s="113" t="s">
        <v>31</v>
      </c>
      <c r="E4" s="113" t="s">
        <v>32</v>
      </c>
      <c r="F4" s="130" t="s">
        <v>33</v>
      </c>
      <c r="G4" s="131"/>
      <c r="H4" s="132" t="s">
        <v>34</v>
      </c>
      <c r="I4" s="129" t="s">
        <v>35</v>
      </c>
      <c r="J4" s="113" t="s">
        <v>36</v>
      </c>
      <c r="K4" s="113" t="s">
        <v>37</v>
      </c>
      <c r="L4" s="113" t="s">
        <v>22</v>
      </c>
    </row>
    <row r="5" s="124" customFormat="1" ht="29.25" customHeight="1" spans="1:12">
      <c r="A5" s="113"/>
      <c r="B5" s="133"/>
      <c r="C5" s="113"/>
      <c r="D5" s="113"/>
      <c r="E5" s="113"/>
      <c r="F5" s="131" t="s">
        <v>38</v>
      </c>
      <c r="G5" s="113" t="s">
        <v>39</v>
      </c>
      <c r="H5" s="134"/>
      <c r="I5" s="135"/>
      <c r="J5" s="113"/>
      <c r="K5" s="113"/>
      <c r="L5" s="113"/>
    </row>
    <row r="6" ht="51" customHeight="1" spans="1:12">
      <c r="A6" s="136">
        <v>437202.37</v>
      </c>
      <c r="B6" s="137">
        <v>61000.76</v>
      </c>
      <c r="C6" s="137">
        <v>26189.87</v>
      </c>
      <c r="D6" s="138"/>
      <c r="E6" s="138"/>
      <c r="F6" s="137">
        <v>305102.16</v>
      </c>
      <c r="G6" s="138"/>
      <c r="H6" s="139"/>
      <c r="I6" s="139"/>
      <c r="J6" s="139"/>
      <c r="K6" s="136">
        <v>15979.18</v>
      </c>
      <c r="L6" s="136">
        <v>28930.4</v>
      </c>
    </row>
    <row r="7" ht="15.6" customHeight="1"/>
    <row r="8" ht="15.6" customHeight="1" spans="1:12">
      <c r="B8" s="125">
        <f>A6-SUM(B6:L6)</f>
        <v>0</v>
      </c>
    </row>
    <row r="9" ht="15.6" customHeight="1"/>
    <row r="10" ht="15.6" customHeight="1"/>
    <row r="11" ht="15.6" customHeight="1"/>
    <row r="12" ht="15.6" customHeight="1"/>
    <row r="13" ht="15.6" customHeight="1"/>
    <row r="14" ht="15.6" customHeight="1"/>
    <row r="15" ht="15.6" customHeight="1"/>
    <row r="16" ht="15.6" customHeight="1"/>
    <row r="17" ht="15.6" customHeight="1"/>
    <row r="18" ht="15.6" customHeight="1"/>
  </sheetData>
  <mergeCells count="12">
    <mergeCell ref="A2:L2"/>
    <mergeCell ref="F4:G4"/>
    <mergeCell ref="A4:A5"/>
    <mergeCell ref="B4:B5"/>
    <mergeCell ref="C4:C5"/>
    <mergeCell ref="D4:D5"/>
    <mergeCell ref="E4:E5"/>
    <mergeCell ref="H4:H5"/>
    <mergeCell ref="I4:I5"/>
    <mergeCell ref="J4:J5"/>
    <mergeCell ref="K4:K5"/>
    <mergeCell ref="L4:L5"/>
  </mergeCells>
  <printOptions horizontalCentered="1"/>
  <pageMargins left="0.45" right="0.39" top="0.63" bottom="0.59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showGridLines="0" showZeros="0" view="pageBreakPreview" zoomScaleNormal="115" workbookViewId="0">
      <selection activeCell="A6" sqref="A6"/>
    </sheetView>
  </sheetViews>
  <sheetFormatPr defaultColWidth="9" defaultRowHeight="14.25" outlineLevelCol="7"/>
  <cols>
    <col min="1" max="1" width="20.25" style="2" customWidth="1"/>
    <col min="2" max="2" width="38.125" style="2" customWidth="1"/>
    <col min="3" max="8" width="15.625" style="2" customWidth="1"/>
    <col min="9" max="16384" width="9" style="2"/>
  </cols>
  <sheetData>
    <row r="1" spans="1:8">
      <c r="A1" s="63"/>
      <c r="H1" s="3" t="s">
        <v>40</v>
      </c>
    </row>
    <row r="2" ht="20.25" customHeight="1" spans="1:8">
      <c r="A2" s="4" t="s">
        <v>41</v>
      </c>
      <c r="B2" s="4"/>
      <c r="C2" s="4"/>
      <c r="D2" s="4"/>
      <c r="E2" s="4"/>
      <c r="F2" s="4"/>
      <c r="G2" s="4"/>
      <c r="H2" s="4"/>
    </row>
    <row r="3" ht="16.35" customHeight="1" spans="1:8">
      <c r="A3" s="5"/>
      <c r="B3" s="5"/>
      <c r="C3" s="5"/>
      <c r="D3" s="5"/>
      <c r="E3" s="5"/>
      <c r="F3" s="5"/>
      <c r="G3" s="5"/>
      <c r="H3" s="6" t="s">
        <v>2</v>
      </c>
    </row>
    <row r="4" ht="45" customHeight="1" spans="1:8">
      <c r="A4" s="146" t="s">
        <v>42</v>
      </c>
      <c r="B4" s="146" t="s">
        <v>43</v>
      </c>
      <c r="C4" s="146" t="s">
        <v>44</v>
      </c>
      <c r="D4" s="147" t="s">
        <v>45</v>
      </c>
      <c r="E4" s="112" t="s">
        <v>46</v>
      </c>
      <c r="F4" s="147" t="s">
        <v>47</v>
      </c>
      <c r="G4" s="147" t="s">
        <v>48</v>
      </c>
      <c r="H4" s="113" t="s">
        <v>49</v>
      </c>
    </row>
    <row r="5" ht="26.1" customHeight="1" spans="1:8">
      <c r="A5" s="114">
        <v>206</v>
      </c>
      <c r="B5" s="114" t="s">
        <v>50</v>
      </c>
      <c r="C5" s="115">
        <f t="shared" ref="C5:C7" si="0">D5+E5</f>
        <v>8925.86</v>
      </c>
      <c r="D5" s="115"/>
      <c r="E5" s="115">
        <f>E6+E8</f>
        <v>8925.86</v>
      </c>
      <c r="F5" s="111"/>
      <c r="G5" s="111"/>
      <c r="H5" s="113"/>
    </row>
    <row r="6" ht="26.1" customHeight="1" spans="1:8">
      <c r="A6" s="116">
        <v>20602</v>
      </c>
      <c r="B6" s="117" t="s">
        <v>51</v>
      </c>
      <c r="C6" s="115">
        <f t="shared" si="0"/>
        <v>8221</v>
      </c>
      <c r="D6" s="115"/>
      <c r="E6" s="115">
        <f>E7</f>
        <v>8221</v>
      </c>
      <c r="F6" s="111"/>
      <c r="G6" s="111"/>
      <c r="H6" s="113"/>
    </row>
    <row r="7" ht="26.1" customHeight="1" spans="1:8">
      <c r="A7" s="88" t="s">
        <v>52</v>
      </c>
      <c r="B7" s="89" t="s">
        <v>53</v>
      </c>
      <c r="C7" s="118">
        <f t="shared" si="0"/>
        <v>8221</v>
      </c>
      <c r="D7" s="118"/>
      <c r="E7" s="118">
        <v>8221</v>
      </c>
      <c r="F7" s="111"/>
      <c r="G7" s="111"/>
      <c r="H7" s="113"/>
    </row>
    <row r="8" ht="26.1" customHeight="1" spans="1:8">
      <c r="A8" s="116">
        <v>20698</v>
      </c>
      <c r="B8" s="117" t="s">
        <v>54</v>
      </c>
      <c r="C8" s="115">
        <f t="shared" ref="C8:C22" si="1">D8+E8</f>
        <v>704.86</v>
      </c>
      <c r="D8" s="115"/>
      <c r="E8" s="115">
        <f>E9</f>
        <v>704.86</v>
      </c>
      <c r="F8" s="111"/>
      <c r="G8" s="111"/>
      <c r="H8" s="113"/>
    </row>
    <row r="9" ht="26.1" customHeight="1" spans="1:8">
      <c r="A9" s="88" t="s">
        <v>55</v>
      </c>
      <c r="B9" s="93" t="s">
        <v>56</v>
      </c>
      <c r="C9" s="118">
        <f t="shared" si="1"/>
        <v>704.86</v>
      </c>
      <c r="D9" s="118"/>
      <c r="E9" s="118">
        <v>704.86</v>
      </c>
      <c r="F9" s="111"/>
      <c r="G9" s="111"/>
      <c r="H9" s="113"/>
    </row>
    <row r="10" ht="26.1" customHeight="1" spans="1:8">
      <c r="A10" s="83" t="s">
        <v>57</v>
      </c>
      <c r="B10" s="83" t="s">
        <v>58</v>
      </c>
      <c r="C10" s="115">
        <f t="shared" si="1"/>
        <v>7852.66</v>
      </c>
      <c r="D10" s="115">
        <f>D11</f>
        <v>7852.66</v>
      </c>
      <c r="E10" s="119"/>
      <c r="F10" s="119"/>
      <c r="G10" s="119"/>
      <c r="H10" s="119"/>
    </row>
    <row r="11" ht="26.1" customHeight="1" spans="1:8">
      <c r="A11" s="86">
        <v>20805</v>
      </c>
      <c r="B11" s="87" t="s">
        <v>59</v>
      </c>
      <c r="C11" s="115">
        <f t="shared" si="1"/>
        <v>7852.66</v>
      </c>
      <c r="D11" s="115">
        <f>SUM(D12:D14)</f>
        <v>7852.66</v>
      </c>
      <c r="E11" s="119"/>
      <c r="F11" s="119"/>
      <c r="G11" s="119"/>
      <c r="H11" s="119"/>
    </row>
    <row r="12" ht="26.1" customHeight="1" spans="1:8">
      <c r="A12" s="88" t="s">
        <v>60</v>
      </c>
      <c r="B12" s="89" t="s">
        <v>61</v>
      </c>
      <c r="C12" s="118">
        <f t="shared" si="1"/>
        <v>545.66</v>
      </c>
      <c r="D12" s="118">
        <v>545.66</v>
      </c>
      <c r="E12" s="119"/>
      <c r="F12" s="119"/>
      <c r="G12" s="119"/>
      <c r="H12" s="119"/>
    </row>
    <row r="13" ht="26.1" customHeight="1" spans="1:8">
      <c r="A13" s="88" t="s">
        <v>62</v>
      </c>
      <c r="B13" s="93" t="s">
        <v>63</v>
      </c>
      <c r="C13" s="118">
        <f t="shared" si="1"/>
        <v>6222</v>
      </c>
      <c r="D13" s="118">
        <v>6222</v>
      </c>
      <c r="E13" s="119"/>
      <c r="F13" s="119"/>
      <c r="G13" s="119"/>
      <c r="H13" s="119"/>
    </row>
    <row r="14" ht="26.1" customHeight="1" spans="1:8">
      <c r="A14" s="88" t="s">
        <v>64</v>
      </c>
      <c r="B14" s="94" t="s">
        <v>65</v>
      </c>
      <c r="C14" s="118">
        <f t="shared" si="1"/>
        <v>1085</v>
      </c>
      <c r="D14" s="118">
        <v>1085</v>
      </c>
      <c r="E14" s="119"/>
      <c r="F14" s="119"/>
      <c r="G14" s="119"/>
      <c r="H14" s="119"/>
    </row>
    <row r="15" ht="26.1" customHeight="1" spans="1:8">
      <c r="A15" s="95" t="s">
        <v>66</v>
      </c>
      <c r="B15" s="95" t="s">
        <v>67</v>
      </c>
      <c r="C15" s="115">
        <f t="shared" si="1"/>
        <v>371383.39</v>
      </c>
      <c r="D15" s="115">
        <f>D16</f>
        <v>336291.62</v>
      </c>
      <c r="E15" s="115">
        <f>E16</f>
        <v>35091.77</v>
      </c>
      <c r="F15" s="119"/>
      <c r="G15" s="119"/>
      <c r="H15" s="119"/>
    </row>
    <row r="16" ht="26.1" customHeight="1" spans="1:8">
      <c r="A16" s="86">
        <v>21002</v>
      </c>
      <c r="B16" s="87" t="s">
        <v>68</v>
      </c>
      <c r="C16" s="115">
        <f t="shared" si="1"/>
        <v>371383.39</v>
      </c>
      <c r="D16" s="115">
        <f>D17</f>
        <v>336291.62</v>
      </c>
      <c r="E16" s="115">
        <f>E17</f>
        <v>35091.77</v>
      </c>
      <c r="F16" s="119"/>
      <c r="G16" s="119"/>
      <c r="H16" s="119"/>
    </row>
    <row r="17" s="109" customFormat="1" ht="26.1" customHeight="1" spans="1:8">
      <c r="A17" s="88" t="s">
        <v>69</v>
      </c>
      <c r="B17" s="89" t="s">
        <v>70</v>
      </c>
      <c r="C17" s="118">
        <f t="shared" si="1"/>
        <v>371383.39</v>
      </c>
      <c r="D17" s="118">
        <v>336291.62</v>
      </c>
      <c r="E17" s="118">
        <v>35091.77</v>
      </c>
      <c r="F17" s="119"/>
      <c r="G17" s="119"/>
      <c r="H17" s="119"/>
    </row>
    <row r="18" ht="26.1" customHeight="1" spans="1:8">
      <c r="A18" s="95" t="s">
        <v>71</v>
      </c>
      <c r="B18" s="98" t="s">
        <v>72</v>
      </c>
      <c r="C18" s="115">
        <f t="shared" si="1"/>
        <v>9976.33</v>
      </c>
      <c r="D18" s="115">
        <f>D19</f>
        <v>9976.33</v>
      </c>
      <c r="E18" s="115"/>
      <c r="F18" s="119"/>
      <c r="G18" s="119"/>
      <c r="H18" s="119"/>
    </row>
    <row r="19" ht="26.1" customHeight="1" spans="1:8">
      <c r="A19" s="86" t="s">
        <v>73</v>
      </c>
      <c r="B19" s="98" t="s">
        <v>74</v>
      </c>
      <c r="C19" s="115">
        <f t="shared" si="1"/>
        <v>9976.33</v>
      </c>
      <c r="D19" s="115">
        <f>SUM(D20:D22)</f>
        <v>9976.33</v>
      </c>
      <c r="E19" s="115"/>
      <c r="F19" s="119"/>
      <c r="G19" s="119"/>
      <c r="H19" s="119"/>
    </row>
    <row r="20" ht="26.1" customHeight="1" spans="1:8">
      <c r="A20" s="88" t="s">
        <v>75</v>
      </c>
      <c r="B20" s="99" t="s">
        <v>76</v>
      </c>
      <c r="C20" s="118">
        <f t="shared" si="1"/>
        <v>8657.95</v>
      </c>
      <c r="D20" s="118">
        <v>8657.95</v>
      </c>
      <c r="E20" s="119"/>
      <c r="F20" s="119"/>
      <c r="G20" s="119"/>
      <c r="H20" s="119"/>
    </row>
    <row r="21" ht="26.1" customHeight="1" spans="1:8">
      <c r="A21" s="88" t="s">
        <v>77</v>
      </c>
      <c r="B21" s="99" t="s">
        <v>78</v>
      </c>
      <c r="C21" s="118">
        <f t="shared" si="1"/>
        <v>173</v>
      </c>
      <c r="D21" s="118">
        <v>173</v>
      </c>
      <c r="E21" s="119"/>
      <c r="F21" s="119"/>
      <c r="G21" s="119"/>
      <c r="H21" s="119"/>
    </row>
    <row r="22" ht="26.1" customHeight="1" spans="1:8">
      <c r="A22" s="88" t="s">
        <v>79</v>
      </c>
      <c r="B22" s="99" t="s">
        <v>80</v>
      </c>
      <c r="C22" s="118">
        <f t="shared" si="1"/>
        <v>1145.38</v>
      </c>
      <c r="D22" s="118">
        <v>1145.38</v>
      </c>
      <c r="E22" s="119"/>
      <c r="F22" s="119"/>
      <c r="G22" s="119"/>
      <c r="H22" s="119"/>
    </row>
    <row r="23" ht="26.1" customHeight="1" spans="1:8">
      <c r="A23" s="120" t="s">
        <v>44</v>
      </c>
      <c r="B23" s="121"/>
      <c r="C23" s="115">
        <f>C18+C15+C10+C5</f>
        <v>398138.24</v>
      </c>
      <c r="D23" s="115">
        <f t="shared" ref="D23:E23" si="2">D18+D15+D10+D5</f>
        <v>354120.61</v>
      </c>
      <c r="E23" s="115">
        <f t="shared" si="2"/>
        <v>44017.63</v>
      </c>
      <c r="F23" s="122"/>
      <c r="G23" s="122"/>
      <c r="H23" s="122"/>
    </row>
    <row r="24" s="1" customFormat="1" ht="19.15" customHeight="1" spans="1:8">
      <c r="A24" s="64"/>
    </row>
    <row r="25" s="1" customFormat="1" ht="19.15" customHeight="1"/>
    <row r="26" s="1" customFormat="1" ht="19.15" customHeight="1"/>
    <row r="27" ht="19.15" customHeight="1"/>
  </sheetData>
  <mergeCells count="2">
    <mergeCell ref="A2:H2"/>
    <mergeCell ref="A23:B23"/>
  </mergeCells>
  <printOptions horizontalCentered="1"/>
  <pageMargins left="0.748031496062992" right="0.748031496062992" top="0.984251968503937" bottom="0.984251968503937" header="0.511811023622047" footer="0.511811023622047"/>
  <pageSetup paperSize="9" scale="74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A18" sqref="A18:D18"/>
    </sheetView>
  </sheetViews>
  <sheetFormatPr defaultColWidth="9" defaultRowHeight="14.25" outlineLevelCol="3"/>
  <cols>
    <col min="1" max="1" width="34.125" style="2" customWidth="1"/>
    <col min="2" max="2" width="22.25" style="2" customWidth="1"/>
    <col min="3" max="3" width="31" style="2" customWidth="1"/>
    <col min="4" max="4" width="21" style="2" customWidth="1"/>
    <col min="5" max="16384" width="9" style="2"/>
  </cols>
  <sheetData>
    <row r="1" s="62" customFormat="1" ht="15" customHeight="1" spans="1:4">
      <c r="A1" s="1"/>
      <c r="D1" s="3" t="s">
        <v>81</v>
      </c>
    </row>
    <row r="2" ht="30.75" customHeight="1" spans="1:4">
      <c r="A2" s="4" t="s">
        <v>82</v>
      </c>
      <c r="B2" s="4"/>
      <c r="C2" s="4"/>
      <c r="D2" s="4"/>
    </row>
    <row r="3" ht="15" customHeight="1" spans="1:4">
      <c r="A3" s="1"/>
      <c r="B3" s="1"/>
      <c r="C3" s="1"/>
      <c r="D3" s="1" t="s">
        <v>83</v>
      </c>
    </row>
    <row r="4" ht="30" customHeight="1" spans="1:4">
      <c r="A4" s="65" t="s">
        <v>3</v>
      </c>
      <c r="B4" s="65"/>
      <c r="C4" s="65" t="s">
        <v>4</v>
      </c>
      <c r="D4" s="65"/>
    </row>
    <row r="5" ht="30" customHeight="1" spans="1:4">
      <c r="A5" s="65" t="s">
        <v>5</v>
      </c>
      <c r="B5" s="65" t="s">
        <v>6</v>
      </c>
      <c r="C5" s="65" t="s">
        <v>5</v>
      </c>
      <c r="D5" s="65" t="s">
        <v>6</v>
      </c>
    </row>
    <row r="6" ht="26.25" customHeight="1" spans="1:4">
      <c r="A6" s="103" t="s">
        <v>84</v>
      </c>
      <c r="B6" s="104">
        <v>26189.87</v>
      </c>
      <c r="C6" s="103" t="s">
        <v>85</v>
      </c>
      <c r="D6" s="105">
        <v>48126.5</v>
      </c>
    </row>
    <row r="7" ht="26.25" customHeight="1" spans="1:4">
      <c r="A7" s="103" t="s">
        <v>86</v>
      </c>
      <c r="B7" s="106">
        <v>26189.87</v>
      </c>
      <c r="C7" s="103" t="s">
        <v>87</v>
      </c>
      <c r="D7" s="105">
        <v>8925.86</v>
      </c>
    </row>
    <row r="8" ht="26.25" customHeight="1" spans="1:4">
      <c r="A8" s="103" t="s">
        <v>88</v>
      </c>
      <c r="B8" s="104"/>
      <c r="C8" s="103" t="s">
        <v>89</v>
      </c>
      <c r="D8" s="105">
        <v>2755.69</v>
      </c>
    </row>
    <row r="9" ht="26.25" customHeight="1" spans="1:4">
      <c r="A9" s="103" t="s">
        <v>90</v>
      </c>
      <c r="B9" s="104"/>
      <c r="C9" s="103" t="s">
        <v>91</v>
      </c>
      <c r="D9" s="105">
        <v>33563.69</v>
      </c>
    </row>
    <row r="10" ht="26.25" customHeight="1" spans="1:4">
      <c r="A10" s="103"/>
      <c r="B10" s="104"/>
      <c r="C10" s="103" t="s">
        <v>92</v>
      </c>
      <c r="D10" s="105">
        <v>2881.26</v>
      </c>
    </row>
    <row r="11" ht="26.25" customHeight="1" spans="1:4">
      <c r="A11" s="103" t="s">
        <v>93</v>
      </c>
      <c r="B11" s="104">
        <f>B12+B13</f>
        <v>21936.63</v>
      </c>
      <c r="C11" s="103"/>
      <c r="D11" s="105"/>
    </row>
    <row r="12" ht="26.25" customHeight="1" spans="1:4">
      <c r="A12" s="103" t="s">
        <v>86</v>
      </c>
      <c r="B12" s="106">
        <v>21231.77</v>
      </c>
      <c r="C12" s="103"/>
      <c r="D12" s="105"/>
    </row>
    <row r="13" ht="26.25" customHeight="1" spans="1:4">
      <c r="A13" s="103" t="s">
        <v>88</v>
      </c>
      <c r="B13" s="104">
        <v>704.86</v>
      </c>
      <c r="C13" s="103"/>
      <c r="D13" s="105"/>
    </row>
    <row r="14" ht="26.25" customHeight="1" spans="1:4">
      <c r="A14" s="103" t="s">
        <v>90</v>
      </c>
      <c r="B14" s="104"/>
      <c r="C14" s="103"/>
      <c r="D14" s="105"/>
    </row>
    <row r="15" ht="26.25" customHeight="1" spans="1:4">
      <c r="A15" s="103"/>
      <c r="B15" s="104"/>
      <c r="C15" s="103"/>
      <c r="D15" s="104"/>
    </row>
    <row r="16" ht="26.25" customHeight="1" spans="1:4">
      <c r="A16" s="103"/>
      <c r="B16" s="104"/>
      <c r="C16" s="103" t="s">
        <v>94</v>
      </c>
      <c r="D16" s="105"/>
    </row>
    <row r="17" ht="26.25" customHeight="1" spans="1:4">
      <c r="A17" s="103"/>
      <c r="B17" s="104"/>
      <c r="C17" s="103"/>
      <c r="D17" s="104"/>
    </row>
    <row r="18" ht="26.25" customHeight="1" spans="1:4">
      <c r="A18" s="107" t="s">
        <v>25</v>
      </c>
      <c r="B18" s="108">
        <f>B6+B11</f>
        <v>48126.5</v>
      </c>
      <c r="C18" s="107" t="s">
        <v>26</v>
      </c>
      <c r="D18" s="108">
        <f>D6</f>
        <v>48126.5</v>
      </c>
    </row>
    <row r="19" ht="19.9" customHeight="1"/>
    <row r="20" ht="19.9" customHeight="1"/>
    <row r="21" ht="19.9" customHeight="1"/>
    <row r="22" ht="19.9" customHeight="1"/>
  </sheetData>
  <mergeCells count="3">
    <mergeCell ref="A2:D2"/>
    <mergeCell ref="A4:B4"/>
    <mergeCell ref="C4:D4"/>
  </mergeCells>
  <printOptions horizontalCentered="1"/>
  <pageMargins left="0.748031496062992" right="0.748031496062992" top="0.984251968503937" bottom="0.984251968503937" header="0.511811023622047" footer="0.511811023622047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showGridLines="0" workbookViewId="0">
      <selection activeCell="I26" sqref="I25:I26"/>
    </sheetView>
  </sheetViews>
  <sheetFormatPr defaultColWidth="8" defaultRowHeight="16.15" customHeight="1" outlineLevelCol="5"/>
  <cols>
    <col min="1" max="1" width="14.75" style="72" customWidth="1"/>
    <col min="2" max="2" width="38.125" style="72" customWidth="1"/>
    <col min="3" max="3" width="26.625" style="72" customWidth="1"/>
    <col min="4" max="4" width="25.375" style="72" customWidth="1"/>
    <col min="5" max="5" width="20" style="72" customWidth="1"/>
    <col min="6" max="6" width="13" style="72" customWidth="1"/>
    <col min="7" max="241" width="8" style="72" customWidth="1"/>
    <col min="242" max="16384" width="8" style="72"/>
  </cols>
  <sheetData>
    <row r="1" ht="16.5" customHeight="1" spans="1:6">
      <c r="A1" s="73"/>
      <c r="B1" s="74"/>
      <c r="C1" s="74"/>
      <c r="F1" s="3" t="s">
        <v>95</v>
      </c>
    </row>
    <row r="2" ht="26.25" customHeight="1" spans="1:6">
      <c r="A2" s="75" t="s">
        <v>96</v>
      </c>
      <c r="B2" s="75"/>
      <c r="C2" s="75"/>
      <c r="D2" s="75"/>
      <c r="E2" s="75"/>
    </row>
    <row r="3" ht="14.25" customHeight="1" spans="1:6">
      <c r="A3" s="76"/>
      <c r="B3" s="76"/>
      <c r="C3" s="77"/>
      <c r="D3" s="77"/>
      <c r="F3" s="78" t="s">
        <v>2</v>
      </c>
    </row>
    <row r="4" ht="37.5" customHeight="1" spans="1:6">
      <c r="A4" s="79" t="s">
        <v>97</v>
      </c>
      <c r="B4" s="79"/>
      <c r="C4" s="79" t="s">
        <v>98</v>
      </c>
      <c r="D4" s="79"/>
      <c r="E4" s="79"/>
      <c r="F4" s="79"/>
    </row>
    <row r="5" ht="30" customHeight="1" spans="1:6">
      <c r="A5" s="80" t="s">
        <v>42</v>
      </c>
      <c r="B5" s="80" t="s">
        <v>99</v>
      </c>
      <c r="C5" s="81" t="s">
        <v>100</v>
      </c>
      <c r="D5" s="81"/>
      <c r="E5" s="81"/>
      <c r="F5" s="82" t="s">
        <v>101</v>
      </c>
    </row>
    <row r="6" ht="28.5" customHeight="1" spans="1:6">
      <c r="A6" s="81"/>
      <c r="B6" s="81">
        <v>2</v>
      </c>
      <c r="C6" s="79" t="s">
        <v>102</v>
      </c>
      <c r="D6" s="79" t="s">
        <v>45</v>
      </c>
      <c r="E6" s="79" t="s">
        <v>46</v>
      </c>
      <c r="F6" s="81">
        <v>10</v>
      </c>
    </row>
    <row r="7" ht="18" customHeight="1" spans="1:6">
      <c r="A7" s="83">
        <v>206</v>
      </c>
      <c r="B7" s="83" t="s">
        <v>50</v>
      </c>
      <c r="C7" s="84">
        <v>4576</v>
      </c>
      <c r="D7" s="85"/>
      <c r="E7" s="84">
        <v>4576</v>
      </c>
      <c r="F7" s="85">
        <v>4576</v>
      </c>
    </row>
    <row r="8" ht="18" customHeight="1" spans="1:6">
      <c r="A8" s="86">
        <v>20602</v>
      </c>
      <c r="B8" s="87" t="s">
        <v>51</v>
      </c>
      <c r="C8" s="84">
        <v>4576</v>
      </c>
      <c r="D8" s="85"/>
      <c r="E8" s="84">
        <v>4576</v>
      </c>
      <c r="F8" s="85">
        <v>4576</v>
      </c>
    </row>
    <row r="9" ht="18" customHeight="1" spans="1:6">
      <c r="A9" s="88" t="s">
        <v>103</v>
      </c>
      <c r="B9" s="89" t="s">
        <v>53</v>
      </c>
      <c r="C9" s="90">
        <v>4576</v>
      </c>
      <c r="D9" s="91"/>
      <c r="E9" s="90">
        <v>4576</v>
      </c>
      <c r="F9" s="90">
        <f>E9</f>
        <v>4576</v>
      </c>
    </row>
    <row r="10" ht="18" customHeight="1" spans="1:6">
      <c r="A10" s="83" t="s">
        <v>57</v>
      </c>
      <c r="B10" s="83" t="s">
        <v>58</v>
      </c>
      <c r="C10" s="84">
        <v>2755.69</v>
      </c>
      <c r="D10" s="85">
        <v>2755.69</v>
      </c>
      <c r="E10" s="90"/>
      <c r="F10" s="85">
        <v>2755.69</v>
      </c>
    </row>
    <row r="11" ht="18" customHeight="1" spans="1:6">
      <c r="A11" s="86">
        <v>20805</v>
      </c>
      <c r="B11" s="87" t="s">
        <v>59</v>
      </c>
      <c r="C11" s="84">
        <v>2755.69</v>
      </c>
      <c r="D11" s="85">
        <v>2755.69</v>
      </c>
      <c r="E11" s="90"/>
      <c r="F11" s="85">
        <v>2755.69</v>
      </c>
    </row>
    <row r="12" ht="18" customHeight="1" spans="1:6">
      <c r="A12" s="88" t="s">
        <v>104</v>
      </c>
      <c r="B12" s="89" t="s">
        <v>61</v>
      </c>
      <c r="C12" s="90">
        <v>545.66</v>
      </c>
      <c r="D12" s="91">
        <v>545.66</v>
      </c>
      <c r="E12" s="92"/>
      <c r="F12" s="91">
        <v>545.66</v>
      </c>
    </row>
    <row r="13" ht="18" customHeight="1" spans="1:6">
      <c r="A13" s="88" t="s">
        <v>105</v>
      </c>
      <c r="B13" s="93" t="s">
        <v>63</v>
      </c>
      <c r="C13" s="90">
        <v>1406.2</v>
      </c>
      <c r="D13" s="91">
        <v>1406.2</v>
      </c>
      <c r="E13" s="90"/>
      <c r="F13" s="91">
        <v>1406.2</v>
      </c>
    </row>
    <row r="14" ht="18" customHeight="1" spans="1:6">
      <c r="A14" s="88" t="s">
        <v>106</v>
      </c>
      <c r="B14" s="94" t="s">
        <v>65</v>
      </c>
      <c r="C14" s="90">
        <v>803.83</v>
      </c>
      <c r="D14" s="91">
        <v>803.83</v>
      </c>
      <c r="E14" s="90"/>
      <c r="F14" s="91">
        <v>803.83</v>
      </c>
    </row>
    <row r="15" ht="18" customHeight="1" spans="1:6">
      <c r="A15" s="95" t="s">
        <v>66</v>
      </c>
      <c r="B15" s="95" t="s">
        <v>67</v>
      </c>
      <c r="C15" s="84">
        <v>15976.92</v>
      </c>
      <c r="D15" s="85">
        <v>3745.92</v>
      </c>
      <c r="E15" s="84">
        <v>12231</v>
      </c>
      <c r="F15" s="84">
        <f>F16</f>
        <v>14923.92</v>
      </c>
    </row>
    <row r="16" ht="18" customHeight="1" spans="1:6">
      <c r="A16" s="86">
        <v>21002</v>
      </c>
      <c r="B16" s="87" t="s">
        <v>68</v>
      </c>
      <c r="C16" s="84">
        <v>15976.92</v>
      </c>
      <c r="D16" s="85">
        <v>3745.92</v>
      </c>
      <c r="E16" s="84">
        <v>12231</v>
      </c>
      <c r="F16" s="84">
        <f>F17</f>
        <v>14923.92</v>
      </c>
    </row>
    <row r="17" ht="18" customHeight="1" spans="1:6">
      <c r="A17" s="88" t="s">
        <v>104</v>
      </c>
      <c r="B17" s="89" t="s">
        <v>70</v>
      </c>
      <c r="C17" s="90">
        <v>15976.92</v>
      </c>
      <c r="D17" s="90">
        <v>3745.92</v>
      </c>
      <c r="E17" s="90">
        <v>12231</v>
      </c>
      <c r="F17" s="91">
        <f>C17-1053</f>
        <v>14923.92</v>
      </c>
    </row>
    <row r="18" ht="18" customHeight="1" spans="1:6">
      <c r="A18" s="95" t="s">
        <v>71</v>
      </c>
      <c r="B18" s="96" t="s">
        <v>72</v>
      </c>
      <c r="C18" s="84">
        <f t="shared" ref="C18:C23" si="0">D18+E18</f>
        <v>2881.26</v>
      </c>
      <c r="D18" s="97">
        <v>2881.26</v>
      </c>
      <c r="E18" s="92"/>
      <c r="F18" s="97">
        <v>2881.26</v>
      </c>
    </row>
    <row r="19" ht="18" customHeight="1" spans="1:6">
      <c r="A19" s="86" t="s">
        <v>73</v>
      </c>
      <c r="B19" s="98" t="s">
        <v>107</v>
      </c>
      <c r="C19" s="84">
        <f t="shared" si="0"/>
        <v>2881.26</v>
      </c>
      <c r="D19" s="85">
        <v>2881.26</v>
      </c>
      <c r="E19" s="90"/>
      <c r="F19" s="85">
        <v>2881.26</v>
      </c>
    </row>
    <row r="20" ht="18" customHeight="1" spans="1:6">
      <c r="A20" s="88" t="s">
        <v>108</v>
      </c>
      <c r="B20" s="99" t="s">
        <v>76</v>
      </c>
      <c r="C20" s="90">
        <v>1762.79</v>
      </c>
      <c r="D20" s="91">
        <v>1762.79</v>
      </c>
      <c r="E20" s="90"/>
      <c r="F20" s="91">
        <v>1762.79</v>
      </c>
    </row>
    <row r="21" ht="18" customHeight="1" spans="1:6">
      <c r="A21" s="88" t="s">
        <v>109</v>
      </c>
      <c r="B21" s="99" t="s">
        <v>78</v>
      </c>
      <c r="C21" s="90">
        <f t="shared" si="0"/>
        <v>160</v>
      </c>
      <c r="D21" s="91">
        <v>160</v>
      </c>
      <c r="E21" s="90"/>
      <c r="F21" s="91">
        <v>160</v>
      </c>
    </row>
    <row r="22" ht="18" customHeight="1" spans="1:6">
      <c r="A22" s="88" t="s">
        <v>110</v>
      </c>
      <c r="B22" s="99" t="s">
        <v>80</v>
      </c>
      <c r="C22" s="90">
        <f t="shared" si="0"/>
        <v>958.47</v>
      </c>
      <c r="D22" s="91">
        <v>958.47</v>
      </c>
      <c r="E22" s="90"/>
      <c r="F22" s="91">
        <v>958.47</v>
      </c>
    </row>
    <row r="23" ht="21" customHeight="1" spans="1:6">
      <c r="A23" s="100" t="s">
        <v>44</v>
      </c>
      <c r="B23" s="101"/>
      <c r="C23" s="84">
        <f t="shared" si="0"/>
        <v>26189.87</v>
      </c>
      <c r="D23" s="84">
        <f>D10+D15+D18</f>
        <v>9382.87</v>
      </c>
      <c r="E23" s="84">
        <f>E15+E7</f>
        <v>16807</v>
      </c>
      <c r="F23" s="84">
        <f>F8+F11+F15+F19</f>
        <v>25136.87</v>
      </c>
    </row>
    <row r="25" customHeight="1" spans="1:6">
      <c r="A25" s="102"/>
    </row>
  </sheetData>
  <mergeCells count="8">
    <mergeCell ref="A2:E2"/>
    <mergeCell ref="A4:B4"/>
    <mergeCell ref="C4:F4"/>
    <mergeCell ref="C5:E5"/>
    <mergeCell ref="A23:B23"/>
    <mergeCell ref="A5:A6"/>
    <mergeCell ref="B5:B6"/>
    <mergeCell ref="F5:F6"/>
  </mergeCells>
  <printOptions horizontalCentered="1"/>
  <pageMargins left="0.748031496062992" right="0.748031496062992" top="0.984251968503937" bottom="0.984251968503937" header="0.511811023622047" footer="0.511811023622047"/>
  <pageSetup paperSize="9" scale="88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showGridLines="0" showZeros="0" workbookViewId="0">
      <selection activeCell="A14" sqref="$A14:$XFD15"/>
    </sheetView>
  </sheetViews>
  <sheetFormatPr defaultColWidth="9" defaultRowHeight="14.25" outlineLevelCol="4"/>
  <cols>
    <col min="1" max="1" width="17" style="2" customWidth="1"/>
    <col min="2" max="2" width="34.5" style="2" customWidth="1"/>
    <col min="3" max="3" width="16.375" style="2" customWidth="1"/>
    <col min="4" max="5" width="17.25" style="2" customWidth="1"/>
    <col min="6" max="16384" width="9" style="2"/>
  </cols>
  <sheetData>
    <row r="1" s="62" customFormat="1" ht="13.5" customHeight="1" spans="1:5">
      <c r="A1" s="63"/>
      <c r="E1" s="3" t="s">
        <v>111</v>
      </c>
    </row>
    <row r="2" ht="28.9" customHeight="1" spans="1:5">
      <c r="A2" s="4" t="s">
        <v>112</v>
      </c>
      <c r="B2" s="4"/>
      <c r="C2" s="4"/>
      <c r="D2" s="4"/>
      <c r="E2" s="4"/>
    </row>
    <row r="3" s="1" customFormat="1" customHeight="1" spans="1:5">
      <c r="A3" s="5"/>
      <c r="B3" s="5"/>
      <c r="C3" s="5"/>
      <c r="D3" s="5"/>
      <c r="E3" s="64" t="s">
        <v>2</v>
      </c>
    </row>
    <row r="4" ht="22.5" customHeight="1" spans="1:5">
      <c r="A4" s="46" t="s">
        <v>113</v>
      </c>
      <c r="B4" s="46"/>
      <c r="C4" s="46" t="s">
        <v>114</v>
      </c>
      <c r="D4" s="46"/>
      <c r="E4" s="46"/>
    </row>
    <row r="5" ht="24.75" customHeight="1" spans="1:5">
      <c r="A5" s="46" t="s">
        <v>42</v>
      </c>
      <c r="B5" s="46" t="s">
        <v>99</v>
      </c>
      <c r="C5" s="46" t="s">
        <v>29</v>
      </c>
      <c r="D5" s="65" t="s">
        <v>115</v>
      </c>
      <c r="E5" s="65" t="s">
        <v>116</v>
      </c>
    </row>
    <row r="6" ht="18" customHeight="1" spans="1:5">
      <c r="A6" s="51" t="s">
        <v>117</v>
      </c>
      <c r="B6" s="52" t="s">
        <v>118</v>
      </c>
      <c r="C6" s="66">
        <f t="shared" ref="C6:C17" si="0">D6+E6</f>
        <v>8595.15</v>
      </c>
      <c r="D6" s="66">
        <f>SUM(D7:D11)</f>
        <v>8595.15</v>
      </c>
      <c r="E6" s="67"/>
    </row>
    <row r="7" ht="18" customHeight="1" spans="1:5">
      <c r="A7" s="68" t="s">
        <v>119</v>
      </c>
      <c r="B7" s="69" t="s">
        <v>120</v>
      </c>
      <c r="C7" s="67">
        <f t="shared" si="0"/>
        <v>3503.86</v>
      </c>
      <c r="D7" s="67">
        <v>3503.86</v>
      </c>
      <c r="E7" s="67"/>
    </row>
    <row r="8" ht="18" customHeight="1" spans="1:5">
      <c r="A8" s="68" t="s">
        <v>121</v>
      </c>
      <c r="B8" s="69" t="s">
        <v>122</v>
      </c>
      <c r="C8" s="67">
        <f t="shared" si="0"/>
        <v>1118.47</v>
      </c>
      <c r="D8" s="67">
        <v>1118.47</v>
      </c>
      <c r="E8" s="67"/>
    </row>
    <row r="9" ht="18" customHeight="1" spans="1:5">
      <c r="A9" s="68" t="s">
        <v>123</v>
      </c>
      <c r="B9" s="69" t="s">
        <v>124</v>
      </c>
      <c r="C9" s="67">
        <f t="shared" si="0"/>
        <v>1406.2</v>
      </c>
      <c r="D9" s="67">
        <v>1406.2</v>
      </c>
      <c r="E9" s="67"/>
    </row>
    <row r="10" ht="18" customHeight="1" spans="1:5">
      <c r="A10" s="68" t="s">
        <v>125</v>
      </c>
      <c r="B10" s="69" t="s">
        <v>126</v>
      </c>
      <c r="C10" s="67">
        <f t="shared" si="0"/>
        <v>803.83</v>
      </c>
      <c r="D10" s="67">
        <v>803.83</v>
      </c>
      <c r="E10" s="67"/>
    </row>
    <row r="11" ht="18" customHeight="1" spans="1:5">
      <c r="A11" s="68" t="s">
        <v>127</v>
      </c>
      <c r="B11" s="69" t="s">
        <v>128</v>
      </c>
      <c r="C11" s="67">
        <f t="shared" si="0"/>
        <v>1762.79</v>
      </c>
      <c r="D11" s="67">
        <v>1762.79</v>
      </c>
      <c r="E11" s="67"/>
    </row>
    <row r="12" ht="18" customHeight="1" spans="1:5">
      <c r="A12" s="51" t="s">
        <v>129</v>
      </c>
      <c r="B12" s="52" t="s">
        <v>130</v>
      </c>
      <c r="C12" s="66">
        <f t="shared" si="0"/>
        <v>242.06</v>
      </c>
      <c r="D12" s="66"/>
      <c r="E12" s="66">
        <f>E13</f>
        <v>242.06</v>
      </c>
    </row>
    <row r="13" ht="18" customHeight="1" spans="1:5">
      <c r="A13" s="68" t="s">
        <v>131</v>
      </c>
      <c r="B13" s="69" t="s">
        <v>132</v>
      </c>
      <c r="C13" s="67">
        <f t="shared" si="0"/>
        <v>242.06</v>
      </c>
      <c r="D13" s="67"/>
      <c r="E13" s="67">
        <v>242.06</v>
      </c>
    </row>
    <row r="14" ht="18" customHeight="1" spans="1:5">
      <c r="A14" s="51" t="s">
        <v>133</v>
      </c>
      <c r="B14" s="52" t="s">
        <v>134</v>
      </c>
      <c r="C14" s="66">
        <f t="shared" si="0"/>
        <v>545.66</v>
      </c>
      <c r="D14" s="66">
        <f>D15+D16</f>
        <v>545.66</v>
      </c>
      <c r="E14" s="67"/>
    </row>
    <row r="15" ht="18" customHeight="1" spans="1:5">
      <c r="A15" s="68" t="s">
        <v>135</v>
      </c>
      <c r="B15" s="69" t="s">
        <v>136</v>
      </c>
      <c r="C15" s="67">
        <f t="shared" si="0"/>
        <v>74</v>
      </c>
      <c r="D15" s="67">
        <v>74</v>
      </c>
      <c r="E15" s="67"/>
    </row>
    <row r="16" ht="18" customHeight="1" spans="1:5">
      <c r="A16" s="68" t="s">
        <v>137</v>
      </c>
      <c r="B16" s="69" t="s">
        <v>138</v>
      </c>
      <c r="C16" s="67">
        <f t="shared" si="0"/>
        <v>471.66</v>
      </c>
      <c r="D16" s="67">
        <v>471.66</v>
      </c>
      <c r="E16" s="67"/>
    </row>
    <row r="17" ht="18" customHeight="1" spans="1:5">
      <c r="A17" s="70" t="s">
        <v>44</v>
      </c>
      <c r="B17" s="71"/>
      <c r="C17" s="66">
        <f t="shared" si="0"/>
        <v>9382.87</v>
      </c>
      <c r="D17" s="66">
        <f>D14+D6</f>
        <v>9140.81</v>
      </c>
      <c r="E17" s="66">
        <f>E12</f>
        <v>242.06</v>
      </c>
    </row>
    <row r="18" ht="12.95" customHeight="1"/>
  </sheetData>
  <mergeCells count="4">
    <mergeCell ref="A2:E2"/>
    <mergeCell ref="A4:B4"/>
    <mergeCell ref="C4:E4"/>
    <mergeCell ref="A17:B17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showGridLines="0" workbookViewId="0">
      <selection activeCell="L17" sqref="L17"/>
    </sheetView>
  </sheetViews>
  <sheetFormatPr defaultColWidth="8" defaultRowHeight="16.15" customHeight="1" outlineLevelCol="4"/>
  <cols>
    <col min="1" max="5" width="21.25" customWidth="1"/>
    <col min="6" max="241" width="8" customWidth="1"/>
  </cols>
  <sheetData>
    <row r="1" ht="15.75" customHeight="1" spans="1:5">
      <c r="A1" s="39"/>
      <c r="B1" s="40"/>
      <c r="C1" s="41"/>
      <c r="D1" s="41"/>
      <c r="E1" s="3" t="s">
        <v>139</v>
      </c>
    </row>
    <row r="2" ht="32.25" customHeight="1" spans="1:5">
      <c r="A2" s="20" t="s">
        <v>140</v>
      </c>
      <c r="B2" s="20"/>
      <c r="C2" s="20"/>
      <c r="D2" s="20"/>
      <c r="E2" s="20"/>
    </row>
    <row r="3" ht="21.75" customHeight="1" spans="1:5">
      <c r="A3" s="42"/>
      <c r="B3" s="43"/>
      <c r="C3" s="43"/>
      <c r="D3" s="43"/>
      <c r="E3" s="44" t="s">
        <v>141</v>
      </c>
    </row>
    <row r="4" ht="32.25" customHeight="1" spans="1:5">
      <c r="A4" s="45" t="s">
        <v>42</v>
      </c>
      <c r="B4" s="46" t="s">
        <v>99</v>
      </c>
      <c r="C4" s="47" t="s">
        <v>142</v>
      </c>
      <c r="D4" s="48"/>
      <c r="E4" s="49"/>
    </row>
    <row r="5" ht="32.25" customHeight="1" spans="1:5">
      <c r="A5" s="45"/>
      <c r="B5" s="46"/>
      <c r="C5" s="50" t="s">
        <v>29</v>
      </c>
      <c r="D5" s="47" t="s">
        <v>45</v>
      </c>
      <c r="E5" s="50" t="s">
        <v>46</v>
      </c>
    </row>
    <row r="6" ht="26.25" customHeight="1" spans="1:5">
      <c r="A6" s="51"/>
      <c r="B6" s="52"/>
      <c r="C6" s="53"/>
      <c r="D6" s="54"/>
      <c r="E6" s="54"/>
    </row>
    <row r="7" ht="26.25" customHeight="1" spans="1:5">
      <c r="A7" s="55"/>
      <c r="B7" s="55"/>
      <c r="C7" s="56"/>
      <c r="D7" s="57"/>
      <c r="E7" s="57"/>
    </row>
    <row r="8" ht="26.25" customHeight="1" spans="1:5">
      <c r="A8" s="58"/>
      <c r="B8" s="58"/>
      <c r="C8" s="59"/>
      <c r="D8" s="54"/>
      <c r="E8" s="59"/>
    </row>
    <row r="9" ht="26.25" customHeight="1" spans="1:5">
      <c r="A9" s="58"/>
      <c r="B9" s="58"/>
      <c r="C9" s="59"/>
      <c r="D9" s="54"/>
      <c r="E9" s="59"/>
    </row>
    <row r="10" ht="26.25" customHeight="1" spans="1:5">
      <c r="A10" s="58"/>
      <c r="B10" s="58"/>
      <c r="C10" s="59"/>
      <c r="D10" s="54"/>
      <c r="E10" s="59"/>
    </row>
    <row r="11" ht="26.25" customHeight="1" spans="1:5">
      <c r="A11" s="58"/>
      <c r="B11" s="58"/>
      <c r="C11" s="59"/>
      <c r="D11" s="54"/>
      <c r="E11" s="59"/>
    </row>
    <row r="12" ht="26.25" customHeight="1" spans="1:5">
      <c r="A12" s="58"/>
      <c r="B12" s="58"/>
      <c r="C12" s="59"/>
      <c r="D12" s="54"/>
      <c r="E12" s="59"/>
    </row>
    <row r="13" ht="26.25" customHeight="1" spans="1:5">
      <c r="A13" s="58"/>
      <c r="B13" s="58"/>
      <c r="C13" s="59"/>
      <c r="D13" s="54"/>
      <c r="E13" s="59"/>
    </row>
    <row r="14" ht="26.25" customHeight="1" spans="1:5">
      <c r="A14" s="58"/>
      <c r="B14" s="58"/>
      <c r="C14" s="59"/>
      <c r="D14" s="54"/>
      <c r="E14" s="59"/>
    </row>
    <row r="15" ht="26.25" customHeight="1" spans="1:5">
      <c r="A15" s="58"/>
      <c r="B15" s="58"/>
      <c r="C15" s="59"/>
      <c r="D15" s="54"/>
      <c r="E15" s="59"/>
    </row>
    <row r="16" ht="26.25" customHeight="1" spans="1:5">
      <c r="A16" s="58"/>
      <c r="B16" s="58"/>
      <c r="C16" s="59"/>
      <c r="D16" s="54"/>
      <c r="E16" s="59"/>
    </row>
    <row r="17" ht="26.25" customHeight="1" spans="1:5">
      <c r="A17" s="58"/>
      <c r="B17" s="58"/>
      <c r="C17" s="59"/>
      <c r="D17" s="54"/>
      <c r="E17" s="59"/>
    </row>
    <row r="18" ht="26.25" customHeight="1" spans="1:5">
      <c r="A18" s="60" t="s">
        <v>44</v>
      </c>
      <c r="B18" s="61"/>
      <c r="C18" s="59"/>
      <c r="D18" s="54"/>
      <c r="E18" s="59"/>
    </row>
    <row r="19" ht="25.5" customHeight="1" spans="1:5">
      <c r="A19" s="37" t="s">
        <v>143</v>
      </c>
      <c r="B19" s="38"/>
      <c r="C19" s="38"/>
      <c r="D19" s="38"/>
      <c r="E19" s="38"/>
    </row>
  </sheetData>
  <mergeCells count="6">
    <mergeCell ref="A2:E2"/>
    <mergeCell ref="C4:E4"/>
    <mergeCell ref="A18:B18"/>
    <mergeCell ref="A19:E19"/>
    <mergeCell ref="A4:A5"/>
    <mergeCell ref="B4:B5"/>
  </mergeCells>
  <printOptions horizontalCentered="1"/>
  <pageMargins left="0" right="0" top="0.984251968503937" bottom="0.984251968503937" header="0.511811023622047" footer="0.511811023622047"/>
  <pageSetup paperSize="9" scale="8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A19" sqref="A19:E19"/>
    </sheetView>
  </sheetViews>
  <sheetFormatPr defaultColWidth="9" defaultRowHeight="14.25" outlineLevelCol="4"/>
  <cols>
    <col min="2" max="2" width="35.375" customWidth="1"/>
    <col min="3" max="5" width="24.25" customWidth="1"/>
  </cols>
  <sheetData>
    <row r="1" spans="1:5">
      <c r="A1" s="19"/>
      <c r="B1" s="19"/>
      <c r="C1" s="19"/>
      <c r="D1" s="19"/>
      <c r="E1" s="3" t="s">
        <v>144</v>
      </c>
    </row>
    <row r="2" ht="20.25" spans="1:5">
      <c r="A2" s="20" t="s">
        <v>145</v>
      </c>
      <c r="B2" s="20"/>
      <c r="C2" s="20"/>
      <c r="D2" s="20"/>
      <c r="E2" s="20"/>
    </row>
    <row r="3" spans="1:5">
      <c r="A3" s="21"/>
      <c r="B3" s="22"/>
      <c r="C3" s="23"/>
      <c r="D3" s="23"/>
      <c r="E3" s="24" t="s">
        <v>2</v>
      </c>
    </row>
    <row r="4" ht="21.75" customHeight="1" spans="1:5">
      <c r="A4" s="25" t="s">
        <v>42</v>
      </c>
      <c r="B4" s="25" t="s">
        <v>99</v>
      </c>
      <c r="C4" s="26" t="s">
        <v>146</v>
      </c>
      <c r="D4" s="26"/>
      <c r="E4" s="26"/>
    </row>
    <row r="5" ht="21.75" customHeight="1" spans="1:5">
      <c r="A5" s="25"/>
      <c r="B5" s="25"/>
      <c r="C5" s="26" t="s">
        <v>102</v>
      </c>
      <c r="D5" s="26" t="s">
        <v>45</v>
      </c>
      <c r="E5" s="26" t="s">
        <v>46</v>
      </c>
    </row>
    <row r="6" ht="21.75" customHeight="1" spans="1:5">
      <c r="A6" s="27"/>
      <c r="B6" s="27"/>
      <c r="C6" s="28"/>
      <c r="D6" s="28"/>
      <c r="E6" s="29"/>
    </row>
    <row r="7" ht="21.75" customHeight="1" spans="1:5">
      <c r="A7" s="27"/>
      <c r="B7" s="27"/>
      <c r="C7" s="30"/>
      <c r="D7" s="30"/>
      <c r="E7" s="30"/>
    </row>
    <row r="8" ht="21.75" customHeight="1" spans="1:5">
      <c r="A8" s="27"/>
      <c r="B8" s="27"/>
      <c r="C8" s="30"/>
      <c r="D8" s="30"/>
      <c r="E8" s="30"/>
    </row>
    <row r="9" ht="21.75" customHeight="1" spans="1:5">
      <c r="A9" s="27"/>
      <c r="B9" s="27"/>
      <c r="C9" s="31"/>
      <c r="D9" s="31"/>
      <c r="E9" s="32"/>
    </row>
    <row r="10" ht="21.75" customHeight="1" spans="1:5">
      <c r="A10" s="27"/>
      <c r="B10" s="33"/>
      <c r="C10" s="31"/>
      <c r="D10" s="31"/>
      <c r="E10" s="32"/>
    </row>
    <row r="11" ht="21.75" customHeight="1" spans="1:5">
      <c r="A11" s="27"/>
      <c r="B11" s="33"/>
      <c r="C11" s="34"/>
      <c r="D11" s="34"/>
      <c r="E11" s="32"/>
    </row>
    <row r="12" ht="21.75" customHeight="1" spans="1:5">
      <c r="A12" s="31"/>
      <c r="B12" s="32"/>
      <c r="C12" s="32"/>
      <c r="D12" s="32"/>
      <c r="E12" s="32"/>
    </row>
    <row r="13" ht="21.75" customHeight="1" spans="1:5">
      <c r="A13" s="31"/>
      <c r="B13" s="31"/>
      <c r="C13" s="32"/>
      <c r="D13" s="32"/>
      <c r="E13" s="32"/>
    </row>
    <row r="14" ht="21.75" customHeight="1" spans="1:5">
      <c r="A14" s="31"/>
      <c r="B14" s="31"/>
      <c r="C14" s="32"/>
      <c r="D14" s="32"/>
      <c r="E14" s="32"/>
    </row>
    <row r="15" ht="21.75" customHeight="1" spans="1:5">
      <c r="A15" s="31"/>
      <c r="B15" s="31"/>
      <c r="C15" s="32"/>
      <c r="D15" s="32"/>
      <c r="E15" s="32"/>
    </row>
    <row r="16" ht="21.75" customHeight="1" spans="1:5">
      <c r="A16" s="31"/>
      <c r="B16" s="31"/>
      <c r="C16" s="32"/>
      <c r="D16" s="32"/>
      <c r="E16" s="32"/>
    </row>
    <row r="17" ht="21.75" customHeight="1" spans="1:5">
      <c r="A17" s="31"/>
      <c r="B17" s="31"/>
      <c r="C17" s="32"/>
      <c r="D17" s="32"/>
      <c r="E17" s="32"/>
    </row>
    <row r="18" ht="21.75" customHeight="1" spans="1:5">
      <c r="A18" s="35" t="s">
        <v>147</v>
      </c>
      <c r="B18" s="36"/>
      <c r="C18" s="32"/>
      <c r="D18" s="32"/>
      <c r="E18" s="32"/>
    </row>
    <row r="19" spans="1:5">
      <c r="A19" s="37" t="s">
        <v>148</v>
      </c>
      <c r="B19" s="38"/>
      <c r="C19" s="38"/>
      <c r="D19" s="38"/>
      <c r="E19" s="38"/>
    </row>
  </sheetData>
  <mergeCells count="6">
    <mergeCell ref="A2:E2"/>
    <mergeCell ref="C4:E4"/>
    <mergeCell ref="A18:B18"/>
    <mergeCell ref="A19:E19"/>
    <mergeCell ref="A4:A5"/>
    <mergeCell ref="B4:B5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showGridLines="0" showZeros="0" tabSelected="1" workbookViewId="0">
      <selection activeCell="B26" sqref="B26"/>
    </sheetView>
  </sheetViews>
  <sheetFormatPr defaultColWidth="9" defaultRowHeight="14.25" outlineLevelCol="5"/>
  <cols>
    <col min="1" max="6" width="17" style="2" customWidth="1"/>
    <col min="7" max="16384" width="9" style="2"/>
  </cols>
  <sheetData>
    <row r="1" spans="1:6">
      <c r="F1" s="3" t="s">
        <v>149</v>
      </c>
    </row>
    <row r="2" ht="20.25" customHeight="1" spans="1:6">
      <c r="A2" s="4" t="s">
        <v>150</v>
      </c>
      <c r="B2" s="4"/>
      <c r="C2" s="4"/>
      <c r="D2" s="4"/>
      <c r="E2" s="4"/>
      <c r="F2" s="4"/>
    </row>
    <row r="3" ht="16.35" customHeight="1" spans="1:6">
      <c r="A3" s="5"/>
      <c r="B3" s="5"/>
      <c r="C3" s="5"/>
      <c r="D3" s="5"/>
      <c r="E3" s="5"/>
      <c r="F3" s="6" t="s">
        <v>2</v>
      </c>
    </row>
    <row r="4" ht="33" customHeight="1" spans="1:6">
      <c r="A4" s="7" t="s">
        <v>98</v>
      </c>
      <c r="B4" s="8"/>
      <c r="C4" s="8"/>
      <c r="D4" s="8"/>
      <c r="E4" s="8"/>
      <c r="F4" s="9"/>
    </row>
    <row r="5" ht="43.5" customHeight="1" spans="1:6">
      <c r="A5" s="10" t="s">
        <v>29</v>
      </c>
      <c r="B5" s="10" t="s">
        <v>151</v>
      </c>
      <c r="C5" s="11" t="s">
        <v>152</v>
      </c>
      <c r="D5" s="12"/>
      <c r="E5" s="13"/>
      <c r="F5" s="10" t="s">
        <v>153</v>
      </c>
    </row>
    <row r="6" ht="36.75" customHeight="1" spans="1:6">
      <c r="A6" s="14"/>
      <c r="B6" s="15"/>
      <c r="C6" s="16" t="s">
        <v>102</v>
      </c>
      <c r="D6" s="16" t="s">
        <v>154</v>
      </c>
      <c r="E6" s="16" t="s">
        <v>155</v>
      </c>
      <c r="F6" s="15"/>
    </row>
    <row r="7" ht="66.75" customHeight="1" spans="1:6">
      <c r="A7" s="17"/>
      <c r="B7" s="17"/>
      <c r="C7" s="17"/>
      <c r="D7" s="17"/>
      <c r="E7" s="17"/>
      <c r="F7" s="17"/>
    </row>
    <row r="8" s="1" customFormat="1" ht="19.15" customHeight="1" spans="1:6">
      <c r="A8" s="18" t="s">
        <v>156</v>
      </c>
      <c r="B8" s="18"/>
      <c r="C8" s="18"/>
      <c r="D8" s="18"/>
      <c r="E8" s="18"/>
    </row>
    <row r="9" s="1" customFormat="1" ht="19.15" customHeight="1"/>
    <row r="10" s="1" customFormat="1" ht="19.15" customHeight="1"/>
    <row r="11" ht="19.15" customHeight="1"/>
  </sheetData>
  <mergeCells count="7">
    <mergeCell ref="A2:F2"/>
    <mergeCell ref="A4:F4"/>
    <mergeCell ref="C5:E5"/>
    <mergeCell ref="A8:E8"/>
    <mergeCell ref="A5:A6"/>
    <mergeCell ref="B5:B6"/>
    <mergeCell ref="F5:F6"/>
  </mergeCells>
  <printOptions horizontalCentered="1"/>
  <pageMargins left="0.748031496062992" right="0.748031496062992" top="0.984251968503937" bottom="0.984251968503937" header="0.511811023622047" footer="0.511811023622047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1-部门收支总表</vt:lpstr>
      <vt:lpstr>2-部门收入总表</vt:lpstr>
      <vt:lpstr>3-部门支出总表</vt:lpstr>
      <vt:lpstr>4-财政拨款收支总表</vt:lpstr>
      <vt:lpstr>5-一般公共预算支出表</vt:lpstr>
      <vt:lpstr>6-一般公共预算基本支出表</vt:lpstr>
      <vt:lpstr>7-政府性基金预算支出表</vt:lpstr>
      <vt:lpstr>8-国有资本经营预算支出表</vt:lpstr>
      <vt:lpstr>9-财政拨款预算“三公”经费支出表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冬丽</cp:lastModifiedBy>
  <dcterms:created xsi:type="dcterms:W3CDTF">2015-01-22T17:09:00Z</dcterms:created>
  <cp:lastPrinted>2021-02-09T08:48:00Z</cp:lastPrinted>
  <dcterms:modified xsi:type="dcterms:W3CDTF">2026-05-08T00:24:15Z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F47F7F286CBF41D3B62F49342B2757FC_13</vt:lpwstr>
  </property>
  <property fmtid="{D5CDD505-2E9C-101B-9397-08002B2CF9AE}" pid="4" name="CalculationRule">
    <vt:i4>0</vt:i4>
  </property>
</Properties>
</file>